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Fill Handle Lab" sheetId="2" r:id="rId6"/>
  </sheets>
  <definedNames/>
  <calcPr/>
</workbook>
</file>

<file path=xl/sharedStrings.xml><?xml version="1.0" encoding="utf-8"?>
<sst xmlns="http://schemas.openxmlformats.org/spreadsheetml/2006/main" count="211" uniqueCount="47">
  <si>
    <t>Fill Handle Lab: Repeatable Order Batch</t>
  </si>
  <si>
    <t/>
  </si>
  <si>
    <t>As-of date (input; format yyyy-mm-dd)</t>
  </si>
  <si>
    <t>Orders entered</t>
  </si>
  <si>
    <t>Dates are Excel serial values; apply a Date format</t>
  </si>
  <si>
    <t>Total net order value ($)</t>
  </si>
  <si>
    <t>Overdue active orders</t>
  </si>
  <si>
    <t>Upcoming active orders</t>
  </si>
  <si>
    <t>Closed or cancelled</t>
  </si>
  <si>
    <t>Order ID</t>
  </si>
  <si>
    <t>Order date (serial)</t>
  </si>
  <si>
    <t>Customer</t>
  </si>
  <si>
    <t>Units</t>
  </si>
  <si>
    <t>Unit price ($/unit)</t>
  </si>
  <si>
    <t>Discount (decimal)</t>
  </si>
  <si>
    <t>Net order value ($)</t>
  </si>
  <si>
    <t>Lead days</t>
  </si>
  <si>
    <t>Due date (serial)</t>
  </si>
  <si>
    <t>Status</t>
  </si>
  <si>
    <t>Attention</t>
  </si>
  <si>
    <t>Pattern lab</t>
  </si>
  <si>
    <t>O-1001</t>
  </si>
  <si>
    <t>Alder Cafe</t>
  </si>
  <si>
    <t>Closed</t>
  </si>
  <si>
    <t>Weekly dates: select N9:O9, drag to S9</t>
  </si>
  <si>
    <t>O-1002</t>
  </si>
  <si>
    <t>Bright Clinic</t>
  </si>
  <si>
    <t>Open</t>
  </si>
  <si>
    <t>Expected weekly series</t>
  </si>
  <si>
    <t>O-1003</t>
  </si>
  <si>
    <t>Cedar Studio</t>
  </si>
  <si>
    <t>O-1004</t>
  </si>
  <si>
    <t>Delta School</t>
  </si>
  <si>
    <t>On Hold</t>
  </si>
  <si>
    <t>Order numbers: select N12:O12, drag to S12</t>
  </si>
  <si>
    <t>O-1005</t>
  </si>
  <si>
    <t>Elm Bakery</t>
  </si>
  <si>
    <t>Expected order-number series</t>
  </si>
  <si>
    <t>O-1006</t>
  </si>
  <si>
    <t>Forest Lab</t>
  </si>
  <si>
    <t>Copy constant: select N14, drag to S14</t>
  </si>
  <si>
    <t>O-1007</t>
  </si>
  <si>
    <t>Grove Hotel</t>
  </si>
  <si>
    <t>Cancelled</t>
  </si>
  <si>
    <t>Expected copied constants</t>
  </si>
  <si>
    <t>O-1008</t>
  </si>
  <si>
    <t>Northworks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</si>
</sst>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9" width="22.63"/>
  </cols>
  <sheetData>
    <row r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</row>
    <row r="2">
      <c r="A2" s="1" t="s">
        <v>2</v>
      </c>
      <c r="B2" s="2">
        <v>46312.0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3</v>
      </c>
      <c r="N2" s="1">
        <f>COUNTA(A9:A16)</f>
        <v>8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>
      <c r="A3" s="1" t="s">
        <v>4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5</v>
      </c>
      <c r="N3" s="1">
        <f>SUM(G9:G16)</f>
        <v>2038.25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</row>
    <row r="4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6</v>
      </c>
      <c r="N4" s="1">
        <f>COUNTIF(K9:K16,"Overdue")</f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</row>
    <row r="5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1" t="s">
        <v>1</v>
      </c>
      <c r="M5" s="1" t="s">
        <v>7</v>
      </c>
      <c r="N5" s="1">
        <f>COUNTIF(K9:K16,"Upcoming")</f>
        <v>4</v>
      </c>
      <c r="O5" s="1" t="s">
        <v>1</v>
      </c>
      <c r="P5" s="1" t="s">
        <v>1</v>
      </c>
      <c r="Q5" s="1" t="s">
        <v>1</v>
      </c>
      <c r="R5" s="1" t="s">
        <v>1</v>
      </c>
      <c r="S5" s="1" t="s">
        <v>1</v>
      </c>
    </row>
    <row r="6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8</v>
      </c>
      <c r="N6" s="1">
        <f>COUNTIF(K9:K16,"No action")</f>
        <v>3</v>
      </c>
      <c r="O6" s="1" t="s">
        <v>1</v>
      </c>
      <c r="P6" s="1" t="s">
        <v>1</v>
      </c>
      <c r="Q6" s="1" t="s">
        <v>1</v>
      </c>
      <c r="R6" s="1" t="s">
        <v>1</v>
      </c>
      <c r="S6" s="1" t="s">
        <v>1</v>
      </c>
    </row>
    <row r="7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</row>
    <row r="8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17</v>
      </c>
      <c r="J8" s="3" t="s">
        <v>18</v>
      </c>
      <c r="K8" s="3" t="s">
        <v>19</v>
      </c>
      <c r="L8" s="3" t="s">
        <v>1</v>
      </c>
      <c r="M8" s="3" t="s">
        <v>20</v>
      </c>
      <c r="N8" s="3" t="s">
        <v>1</v>
      </c>
      <c r="O8" s="3" t="s">
        <v>1</v>
      </c>
      <c r="P8" s="3" t="s">
        <v>1</v>
      </c>
      <c r="Q8" s="3" t="s">
        <v>1</v>
      </c>
      <c r="R8" s="3" t="s">
        <v>1</v>
      </c>
      <c r="S8" s="3" t="s">
        <v>1</v>
      </c>
    </row>
    <row r="9">
      <c r="A9" s="1" t="s">
        <v>21</v>
      </c>
      <c r="B9" s="2">
        <v>46296.0</v>
      </c>
      <c r="C9" s="1" t="s">
        <v>22</v>
      </c>
      <c r="D9" s="2">
        <v>12.0</v>
      </c>
      <c r="E9" s="2">
        <v>18.5</v>
      </c>
      <c r="F9" s="2">
        <v>0.0</v>
      </c>
      <c r="G9" s="1">
        <f t="shared" ref="G9:G16" si="1">IF(A9="","",IF(J9="Cancelled",0,ROUND(D9*E9*(1-F9),2)))</f>
        <v>222</v>
      </c>
      <c r="H9" s="2">
        <v>3.0</v>
      </c>
      <c r="I9" s="1">
        <f t="shared" ref="I9:I16" si="2">IF(A9="","",B9+H9)</f>
        <v>46299</v>
      </c>
      <c r="J9" s="1" t="s">
        <v>23</v>
      </c>
      <c r="K9" s="1" t="str">
        <f t="shared" ref="K9:K16" si="3">IF(A9="","",IF(OR(J9="Closed",J9="Cancelled"),"No action",IF(I9&lt;$B$2,"Overdue","Upcoming")))</f>
        <v>No action</v>
      </c>
      <c r="L9" s="1" t="s">
        <v>1</v>
      </c>
      <c r="M9" s="1" t="s">
        <v>24</v>
      </c>
      <c r="N9" s="2">
        <v>46314.0</v>
      </c>
      <c r="O9" s="2">
        <v>46321.0</v>
      </c>
      <c r="P9" s="1" t="s">
        <v>1</v>
      </c>
      <c r="Q9" s="1" t="s">
        <v>1</v>
      </c>
      <c r="R9" s="1" t="s">
        <v>1</v>
      </c>
      <c r="S9" s="1" t="s">
        <v>1</v>
      </c>
    </row>
    <row r="10">
      <c r="A10" s="1" t="s">
        <v>25</v>
      </c>
      <c r="B10" s="2">
        <v>46303.0</v>
      </c>
      <c r="C10" s="1" t="s">
        <v>26</v>
      </c>
      <c r="D10" s="2">
        <v>5.0</v>
      </c>
      <c r="E10" s="2">
        <v>120.0</v>
      </c>
      <c r="F10" s="2">
        <v>0.1</v>
      </c>
      <c r="G10" s="1">
        <f t="shared" si="1"/>
        <v>540</v>
      </c>
      <c r="H10" s="2">
        <v>10.0</v>
      </c>
      <c r="I10" s="1">
        <f t="shared" si="2"/>
        <v>46313</v>
      </c>
      <c r="J10" s="1" t="s">
        <v>27</v>
      </c>
      <c r="K10" s="1" t="str">
        <f t="shared" si="3"/>
        <v>Upcoming</v>
      </c>
      <c r="L10" s="1" t="s">
        <v>1</v>
      </c>
      <c r="M10" s="1" t="s">
        <v>28</v>
      </c>
      <c r="N10" s="2">
        <v>46314.0</v>
      </c>
      <c r="O10" s="2">
        <v>46321.0</v>
      </c>
      <c r="P10" s="2">
        <v>46328.0</v>
      </c>
      <c r="Q10" s="2">
        <v>46335.0</v>
      </c>
      <c r="R10" s="2">
        <v>46342.0</v>
      </c>
      <c r="S10" s="2">
        <v>46349.0</v>
      </c>
    </row>
    <row r="11">
      <c r="A11" s="1" t="s">
        <v>29</v>
      </c>
      <c r="B11" s="2">
        <v>46305.0</v>
      </c>
      <c r="C11" s="1" t="s">
        <v>30</v>
      </c>
      <c r="D11" s="2">
        <v>20.0</v>
      </c>
      <c r="E11" s="2">
        <v>9.75</v>
      </c>
      <c r="F11" s="2">
        <v>0.05</v>
      </c>
      <c r="G11" s="1">
        <f t="shared" si="1"/>
        <v>185.25</v>
      </c>
      <c r="H11" s="2">
        <v>5.0</v>
      </c>
      <c r="I11" s="1">
        <f t="shared" si="2"/>
        <v>46310</v>
      </c>
      <c r="J11" s="1" t="s">
        <v>27</v>
      </c>
      <c r="K11" s="1" t="str">
        <f t="shared" si="3"/>
        <v>Overdue</v>
      </c>
      <c r="L11" s="1" t="s">
        <v>1</v>
      </c>
      <c r="M11" s="1" t="s">
        <v>1</v>
      </c>
      <c r="N11" s="1" t="s">
        <v>1</v>
      </c>
      <c r="O11" s="1" t="s">
        <v>1</v>
      </c>
      <c r="P11" s="1" t="s">
        <v>1</v>
      </c>
      <c r="Q11" s="1" t="s">
        <v>1</v>
      </c>
      <c r="R11" s="1" t="s">
        <v>1</v>
      </c>
      <c r="S11" s="1" t="s">
        <v>1</v>
      </c>
    </row>
    <row r="12">
      <c r="A12" s="1" t="s">
        <v>31</v>
      </c>
      <c r="B12" s="2">
        <v>46307.0</v>
      </c>
      <c r="C12" s="1" t="s">
        <v>32</v>
      </c>
      <c r="D12" s="2">
        <v>0.0</v>
      </c>
      <c r="E12" s="2">
        <v>45.0</v>
      </c>
      <c r="F12" s="2">
        <v>0.0</v>
      </c>
      <c r="G12" s="1">
        <f t="shared" si="1"/>
        <v>0</v>
      </c>
      <c r="H12" s="2">
        <v>7.0</v>
      </c>
      <c r="I12" s="1">
        <f t="shared" si="2"/>
        <v>46314</v>
      </c>
      <c r="J12" s="1" t="s">
        <v>33</v>
      </c>
      <c r="K12" s="1" t="str">
        <f t="shared" si="3"/>
        <v>Upcoming</v>
      </c>
      <c r="L12" s="1" t="s">
        <v>1</v>
      </c>
      <c r="M12" s="1" t="s">
        <v>34</v>
      </c>
      <c r="N12" s="2">
        <v>1001.0</v>
      </c>
      <c r="O12" s="2">
        <v>1002.0</v>
      </c>
      <c r="P12" s="1" t="s">
        <v>1</v>
      </c>
      <c r="Q12" s="1" t="s">
        <v>1</v>
      </c>
      <c r="R12" s="1" t="s">
        <v>1</v>
      </c>
      <c r="S12" s="1" t="s">
        <v>1</v>
      </c>
    </row>
    <row r="13">
      <c r="A13" s="1" t="s">
        <v>35</v>
      </c>
      <c r="B13" s="2">
        <v>46309.0</v>
      </c>
      <c r="C13" s="1" t="s">
        <v>36</v>
      </c>
      <c r="D13" s="2">
        <v>8.0</v>
      </c>
      <c r="E13" s="2">
        <v>32.5</v>
      </c>
      <c r="F13" s="2">
        <v>0.15</v>
      </c>
      <c r="G13" s="1">
        <f t="shared" si="1"/>
        <v>221</v>
      </c>
      <c r="H13" s="2">
        <v>2.0</v>
      </c>
      <c r="I13" s="1">
        <f t="shared" si="2"/>
        <v>46311</v>
      </c>
      <c r="J13" s="1" t="s">
        <v>23</v>
      </c>
      <c r="K13" s="1" t="str">
        <f t="shared" si="3"/>
        <v>No action</v>
      </c>
      <c r="L13" s="1" t="s">
        <v>1</v>
      </c>
      <c r="M13" s="1" t="s">
        <v>37</v>
      </c>
      <c r="N13" s="2">
        <v>1001.0</v>
      </c>
      <c r="O13" s="2">
        <v>1002.0</v>
      </c>
      <c r="P13" s="2">
        <v>1003.0</v>
      </c>
      <c r="Q13" s="2">
        <v>1004.0</v>
      </c>
      <c r="R13" s="2">
        <v>1005.0</v>
      </c>
      <c r="S13" s="2">
        <v>1006.0</v>
      </c>
    </row>
    <row r="14">
      <c r="A14" s="1" t="s">
        <v>38</v>
      </c>
      <c r="B14" s="2">
        <v>46311.0</v>
      </c>
      <c r="C14" s="1" t="s">
        <v>39</v>
      </c>
      <c r="D14" s="2">
        <v>3.0</v>
      </c>
      <c r="E14" s="2">
        <v>250.0</v>
      </c>
      <c r="F14" s="2">
        <v>0.2</v>
      </c>
      <c r="G14" s="1">
        <f t="shared" si="1"/>
        <v>600</v>
      </c>
      <c r="H14" s="2">
        <v>14.0</v>
      </c>
      <c r="I14" s="1">
        <f t="shared" si="2"/>
        <v>46325</v>
      </c>
      <c r="J14" s="1" t="s">
        <v>27</v>
      </c>
      <c r="K14" s="1" t="str">
        <f t="shared" si="3"/>
        <v>Upcoming</v>
      </c>
      <c r="L14" s="1" t="s">
        <v>1</v>
      </c>
      <c r="M14" s="1" t="s">
        <v>40</v>
      </c>
      <c r="N14" s="2">
        <v>5.0</v>
      </c>
      <c r="O14" s="1" t="s">
        <v>1</v>
      </c>
      <c r="P14" s="1" t="s">
        <v>1</v>
      </c>
      <c r="Q14" s="1" t="s">
        <v>1</v>
      </c>
      <c r="R14" s="1" t="s">
        <v>1</v>
      </c>
      <c r="S14" s="1" t="s">
        <v>1</v>
      </c>
    </row>
    <row r="15">
      <c r="A15" s="1" t="s">
        <v>41</v>
      </c>
      <c r="B15" s="2">
        <v>46312.0</v>
      </c>
      <c r="C15" s="1" t="s">
        <v>42</v>
      </c>
      <c r="D15" s="2">
        <v>10.0</v>
      </c>
      <c r="E15" s="2">
        <v>14.0</v>
      </c>
      <c r="F15" s="2">
        <v>0.0</v>
      </c>
      <c r="G15" s="1">
        <f t="shared" si="1"/>
        <v>0</v>
      </c>
      <c r="H15" s="2">
        <v>0.0</v>
      </c>
      <c r="I15" s="1">
        <f t="shared" si="2"/>
        <v>46312</v>
      </c>
      <c r="J15" s="1" t="s">
        <v>43</v>
      </c>
      <c r="K15" s="1" t="str">
        <f t="shared" si="3"/>
        <v>No action</v>
      </c>
      <c r="L15" s="1" t="s">
        <v>1</v>
      </c>
      <c r="M15" s="1" t="s">
        <v>44</v>
      </c>
      <c r="N15" s="2">
        <v>5.0</v>
      </c>
      <c r="O15" s="2">
        <v>5.0</v>
      </c>
      <c r="P15" s="2">
        <v>5.0</v>
      </c>
      <c r="Q15" s="2">
        <v>5.0</v>
      </c>
      <c r="R15" s="2">
        <v>5.0</v>
      </c>
      <c r="S15" s="2">
        <v>5.0</v>
      </c>
    </row>
    <row r="16">
      <c r="A16" s="1" t="s">
        <v>45</v>
      </c>
      <c r="B16" s="2">
        <v>46313.0</v>
      </c>
      <c r="C16" s="1" t="s">
        <v>46</v>
      </c>
      <c r="D16" s="2">
        <v>4.0</v>
      </c>
      <c r="E16" s="2">
        <v>75.0</v>
      </c>
      <c r="F16" s="2">
        <v>0.1</v>
      </c>
      <c r="G16" s="1">
        <f t="shared" si="1"/>
        <v>270</v>
      </c>
      <c r="H16" s="2">
        <v>4.0</v>
      </c>
      <c r="I16" s="1">
        <f t="shared" si="2"/>
        <v>46317</v>
      </c>
      <c r="J16" s="1" t="s">
        <v>27</v>
      </c>
      <c r="K16" s="1" t="str">
        <f t="shared" si="3"/>
        <v>Upcoming</v>
      </c>
      <c r="L16" s="1" t="s">
        <v>1</v>
      </c>
      <c r="M16" s="1" t="s">
        <v>1</v>
      </c>
      <c r="N16" s="1" t="s">
        <v>1</v>
      </c>
      <c r="O16" s="1" t="s">
        <v>1</v>
      </c>
      <c r="P16" s="1" t="s">
        <v>1</v>
      </c>
      <c r="Q16" s="1" t="s">
        <v>1</v>
      </c>
      <c r="R16" s="1" t="s">
        <v>1</v>
      </c>
      <c r="S16" s="1" t="s">
        <v>1</v>
      </c>
    </row>
  </sheetData>
  <drawing r:id="rId1"/>
</worksheet>
</file>