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Ads Report" sheetId="2" r:id="rId6"/>
  </sheets>
  <definedNames/>
  <calcPr/>
</workbook>
</file>

<file path=xl/sharedStrings.xml><?xml version="1.0" encoding="utf-8"?>
<sst xmlns="http://schemas.openxmlformats.org/spreadsheetml/2006/main" count="676" uniqueCount="116">
  <si>
    <t>Facebook Ads Weekly Performance and Decision Report</t>
  </si>
  <si>
    <t/>
  </si>
  <si>
    <t>Period start</t>
  </si>
  <si>
    <t>Period end</t>
  </si>
  <si>
    <t>As-of date</t>
  </si>
  <si>
    <t>Target ROAS (x)</t>
  </si>
  <si>
    <t>Target cost/result (USD)</t>
  </si>
  <si>
    <t>Active budget (USD)</t>
  </si>
  <si>
    <t>Editable controls</t>
  </si>
  <si>
    <t>B2, D2, F2, H2, J2</t>
  </si>
  <si>
    <t>Date serials display as dates</t>
  </si>
  <si>
    <t>Campaign inputs</t>
  </si>
  <si>
    <t>A10:C12 and P10:T12</t>
  </si>
  <si>
    <t>Record inputs</t>
  </si>
  <si>
    <t>A20:O36</t>
  </si>
  <si>
    <t>Spend (USD)</t>
  </si>
  <si>
    <t>Attributed revenue (USD)</t>
  </si>
  <si>
    <t>Results</t>
  </si>
  <si>
    <t>Blended ROAS (x)</t>
  </si>
  <si>
    <t>Blended cost/result (USD)</t>
  </si>
  <si>
    <t>Remaining budget (USD)</t>
  </si>
  <si>
    <t>Link clicks</t>
  </si>
  <si>
    <t>Link CTR</t>
  </si>
  <si>
    <t>Impressions</t>
  </si>
  <si>
    <t>Budget used</t>
  </si>
  <si>
    <t>Overall signal</t>
  </si>
  <si>
    <t>Interpretation caveat</t>
  </si>
  <si>
    <t>Blended totals mix purchases and leads; make optimization decisions from each campaign's rule in column B.</t>
  </si>
  <si>
    <t>Reporting basis</t>
  </si>
  <si>
    <t>One row per date, campaign, and ad set; enter attributed revenue only when it is meaningful for that campaign.</t>
  </si>
  <si>
    <t>Campaign decision table</t>
  </si>
  <si>
    <t>Campaign</t>
  </si>
  <si>
    <t>Decision rule</t>
  </si>
  <si>
    <t>Budget (USD)</t>
  </si>
  <si>
    <t>Revenue (USD)</t>
  </si>
  <si>
    <t>CPC (USD)</t>
  </si>
  <si>
    <t>Cost/result (USD)</t>
  </si>
  <si>
    <t>ROAS (x)</t>
  </si>
  <si>
    <t>Remaining (USD)</t>
  </si>
  <si>
    <t>Decision</t>
  </si>
  <si>
    <t>Owner</t>
  </si>
  <si>
    <t>Next action</t>
  </si>
  <si>
    <t>Next review</t>
  </si>
  <si>
    <t>Primary audience</t>
  </si>
  <si>
    <t>Notes</t>
  </si>
  <si>
    <t>Prospecting - Video</t>
  </si>
  <si>
    <t>ROAS</t>
  </si>
  <si>
    <t>Avery</t>
  </si>
  <si>
    <t>Test a new hook; keep winning UGC</t>
  </si>
  <si>
    <t>US broad and purchaser lookalikes</t>
  </si>
  <si>
    <t>Revenue-based decision</t>
  </si>
  <si>
    <t>Retargeting - Catalog</t>
  </si>
  <si>
    <t>Jordan</t>
  </si>
  <si>
    <t>Monitor frequency; keep catalog live</t>
  </si>
  <si>
    <t>Recent site visitors and cart users</t>
  </si>
  <si>
    <t>Lead Gen - Webinar</t>
  </si>
  <si>
    <t>CPA</t>
  </si>
  <si>
    <t>Mina</t>
  </si>
  <si>
    <t>Refresh form opener; hold current bid</t>
  </si>
  <si>
    <t>US small-business owners</t>
  </si>
  <si>
    <t>Lead value not entered</t>
  </si>
  <si>
    <t>Expansion note</t>
  </si>
  <si>
    <t>Rows 13:16 are available for extra campaigns; copy D12:O12 downward and extend the L2 budget formula as described in the instructions.</t>
  </si>
  <si>
    <t>Date</t>
  </si>
  <si>
    <t>Ad set</t>
  </si>
  <si>
    <t>Objective</t>
  </si>
  <si>
    <t>Result type</t>
  </si>
  <si>
    <t>Delivery status</t>
  </si>
  <si>
    <t>Audience</t>
  </si>
  <si>
    <t>Placement / creative</t>
  </si>
  <si>
    <t>Landing page views</t>
  </si>
  <si>
    <t>Exception / note</t>
  </si>
  <si>
    <t>Broad 25-54</t>
  </si>
  <si>
    <t>Sales</t>
  </si>
  <si>
    <t>Purchases</t>
  </si>
  <si>
    <t>Active</t>
  </si>
  <si>
    <t>US broad 25-54</t>
  </si>
  <si>
    <t>Reels | UGC demo</t>
  </si>
  <si>
    <t>Purchaser lookalike 2%</t>
  </si>
  <si>
    <t>US purchaser lookalike 2%</t>
  </si>
  <si>
    <t>Feeds | Product proof</t>
  </si>
  <si>
    <t>Creative B frequency rising</t>
  </si>
  <si>
    <t>Learning limited</t>
  </si>
  <si>
    <t>Learning limited; do not overreact to one day</t>
  </si>
  <si>
    <t>CPA above prior row</t>
  </si>
  <si>
    <t>Site visitors 30d</t>
  </si>
  <si>
    <t>Feeds | Dynamic catalog</t>
  </si>
  <si>
    <t>Add-to-cart 14d</t>
  </si>
  <si>
    <t>Add-to-cart users 14d</t>
  </si>
  <si>
    <t>Frequency watch</t>
  </si>
  <si>
    <t>Catalog price update checked</t>
  </si>
  <si>
    <t>Founder interests</t>
  </si>
  <si>
    <t>Leads</t>
  </si>
  <si>
    <t>Feeds | Webinar static</t>
  </si>
  <si>
    <t>Registrant lookalike</t>
  </si>
  <si>
    <t>US webinar registrant lookalike</t>
  </si>
  <si>
    <t>Feeds | Webinar testimonial</t>
  </si>
  <si>
    <t>Learning</t>
  </si>
  <si>
    <t>Form completion rate softening</t>
  </si>
  <si>
    <t>Higher cost/result; refresh hook</t>
  </si>
  <si>
    <t>Paused</t>
  </si>
  <si>
    <t>Feeds | Retired creative</t>
  </si>
  <si>
    <t>Paused row retained for audit</t>
  </si>
  <si>
    <t>Reels | Prior-period UGC</t>
  </si>
  <si>
    <t>Before report period; excluded</t>
  </si>
  <si>
    <t>After report period; excluded</t>
  </si>
  <si>
    <t>Metric definitions and recurring workflow</t>
  </si>
  <si>
    <t>Enter the primary conversion reported for that campaign, such as purchases or leads; identify the unit in column E.</t>
  </si>
  <si>
    <t>Attributed revenue</t>
  </si>
  <si>
    <t>Enter revenue only when a consistent attribution basis is available; enter 0 for lead campaigns without an assigned lead value.</t>
  </si>
  <si>
    <t>Weekly review</t>
  </si>
  <si>
    <t>Append records, update F2, inspect O10:O12, then record the next action and review date in Q10:R12.</t>
  </si>
  <si>
    <t>Decision rules</t>
  </si>
  <si>
    <t>ROAS campaigns compare column L with H2; CPA campaigns compare column K with J2 and require at least one result.</t>
  </si>
  <si>
    <t>Manual process</t>
  </si>
  <si>
    <t>This workbook does not import or sync Facebook Ads data; values in A20:O36 must be entered or pasted manually.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</si>
</sst>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0" width="22.63"/>
  </cols>
  <sheetData>
    <row r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</row>
    <row r="2">
      <c r="A2" s="1" t="s">
        <v>2</v>
      </c>
      <c r="B2" s="2">
        <v>46266.0</v>
      </c>
      <c r="C2" s="1" t="s">
        <v>3</v>
      </c>
      <c r="D2" s="2">
        <v>46295.0</v>
      </c>
      <c r="E2" s="1" t="s">
        <v>4</v>
      </c>
      <c r="F2" s="2">
        <v>46280.0</v>
      </c>
      <c r="G2" s="1" t="s">
        <v>5</v>
      </c>
      <c r="H2" s="2">
        <v>2.5</v>
      </c>
      <c r="I2" s="1" t="s">
        <v>6</v>
      </c>
      <c r="J2" s="2">
        <v>45.0</v>
      </c>
      <c r="K2" s="1" t="s">
        <v>7</v>
      </c>
      <c r="L2" s="1">
        <f>SUM(C10:C12)</f>
        <v>6000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</row>
    <row r="3">
      <c r="A3" s="1" t="s">
        <v>8</v>
      </c>
      <c r="B3" s="1" t="s">
        <v>9</v>
      </c>
      <c r="C3" s="1" t="s">
        <v>10</v>
      </c>
      <c r="D3" s="1" t="s">
        <v>1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</row>
    <row r="4">
      <c r="A4" s="1" t="s">
        <v>15</v>
      </c>
      <c r="B4" s="1">
        <f>SUMIFS($I$20:$I$36,$A$20:$A$36,"&gt;="&amp;$B$2,$A$20:$A$36,"&lt;="&amp;$D$2)</f>
        <v>4140</v>
      </c>
      <c r="C4" s="1" t="s">
        <v>16</v>
      </c>
      <c r="D4" s="1">
        <f>SUMIFS($N$20:$N$36,$A$20:$A$36,"&gt;="&amp;$B$2,$A$20:$A$36,"&lt;="&amp;$D$2)</f>
        <v>13390</v>
      </c>
      <c r="E4" s="1" t="s">
        <v>17</v>
      </c>
      <c r="F4" s="1">
        <f>SUMIFS($M$20:$M$36,$A$20:$A$36,"&gt;="&amp;$B$2,$A$20:$A$36,"&lt;="&amp;$D$2)</f>
        <v>204</v>
      </c>
      <c r="G4" s="1" t="s">
        <v>18</v>
      </c>
      <c r="H4" s="1">
        <f>IFERROR(ROUND(D4/B4,2),0)</f>
        <v>3.23</v>
      </c>
      <c r="I4" s="1" t="s">
        <v>19</v>
      </c>
      <c r="J4" s="1">
        <f>IFERROR(ROUND(B4/F4,2),0)</f>
        <v>20.29</v>
      </c>
      <c r="K4" s="1" t="s">
        <v>20</v>
      </c>
      <c r="L4" s="1">
        <f>L2-B4</f>
        <v>1860</v>
      </c>
      <c r="M4" s="1" t="s">
        <v>21</v>
      </c>
      <c r="N4" s="1">
        <f>SUMIFS($K$20:$K$36,$A$20:$A$36,"&gt;="&amp;$B$2,$A$20:$A$36,"&lt;="&amp;$D$2)</f>
        <v>9881</v>
      </c>
      <c r="O4" s="1" t="s">
        <v>22</v>
      </c>
      <c r="P4" s="1">
        <f>IFERROR(ROUND(N4/B5,4),0)</f>
        <v>0.0165</v>
      </c>
      <c r="Q4" s="1" t="s">
        <v>1</v>
      </c>
      <c r="R4" s="1" t="s">
        <v>1</v>
      </c>
      <c r="S4" s="1" t="s">
        <v>1</v>
      </c>
      <c r="T4" s="1" t="s">
        <v>1</v>
      </c>
    </row>
    <row r="5">
      <c r="A5" s="1" t="s">
        <v>23</v>
      </c>
      <c r="B5" s="1">
        <f>SUMIFS($J$20:$J$36,$A$20:$A$36,"&gt;="&amp;$B$2,$A$20:$A$36,"&lt;="&amp;$D$2)</f>
        <v>599000</v>
      </c>
      <c r="C5" s="1" t="s">
        <v>24</v>
      </c>
      <c r="D5" s="1">
        <f>IFERROR(ROUND(B4/L2,4),0)</f>
        <v>0.69</v>
      </c>
      <c r="E5" s="1" t="s">
        <v>25</v>
      </c>
      <c r="F5" s="1" t="str">
        <f>IF(B4=0,"No spend",IF(H4&gt;=$H$2,"Blended ROAS on target","Blended ROAS below target"))</f>
        <v>Blended ROAS on target</v>
      </c>
      <c r="G5" s="1" t="s">
        <v>26</v>
      </c>
      <c r="H5" s="1" t="s">
        <v>27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O5" s="1" t="s">
        <v>1</v>
      </c>
      <c r="P5" s="1" t="s">
        <v>1</v>
      </c>
      <c r="Q5" s="1" t="s">
        <v>1</v>
      </c>
      <c r="R5" s="1" t="s">
        <v>1</v>
      </c>
      <c r="S5" s="1" t="s">
        <v>1</v>
      </c>
      <c r="T5" s="1" t="s">
        <v>1</v>
      </c>
    </row>
    <row r="6">
      <c r="A6" s="1" t="s">
        <v>28</v>
      </c>
      <c r="B6" s="1" t="s">
        <v>29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</row>
    <row r="7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</row>
    <row r="8">
      <c r="A8" s="1" t="s">
        <v>30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</row>
    <row r="9">
      <c r="A9" s="3" t="s">
        <v>31</v>
      </c>
      <c r="B9" s="3" t="s">
        <v>32</v>
      </c>
      <c r="C9" s="3" t="s">
        <v>33</v>
      </c>
      <c r="D9" s="3" t="s">
        <v>15</v>
      </c>
      <c r="E9" s="3" t="s">
        <v>23</v>
      </c>
      <c r="F9" s="3" t="s">
        <v>21</v>
      </c>
      <c r="G9" s="3" t="s">
        <v>17</v>
      </c>
      <c r="H9" s="3" t="s">
        <v>34</v>
      </c>
      <c r="I9" s="3" t="s">
        <v>22</v>
      </c>
      <c r="J9" s="3" t="s">
        <v>35</v>
      </c>
      <c r="K9" s="3" t="s">
        <v>36</v>
      </c>
      <c r="L9" s="3" t="s">
        <v>37</v>
      </c>
      <c r="M9" s="3" t="s">
        <v>38</v>
      </c>
      <c r="N9" s="3" t="s">
        <v>24</v>
      </c>
      <c r="O9" s="3" t="s">
        <v>39</v>
      </c>
      <c r="P9" s="3" t="s">
        <v>40</v>
      </c>
      <c r="Q9" s="3" t="s">
        <v>41</v>
      </c>
      <c r="R9" s="3" t="s">
        <v>42</v>
      </c>
      <c r="S9" s="3" t="s">
        <v>43</v>
      </c>
      <c r="T9" s="3" t="s">
        <v>44</v>
      </c>
    </row>
    <row r="10">
      <c r="A10" s="1" t="s">
        <v>45</v>
      </c>
      <c r="B10" s="1" t="s">
        <v>46</v>
      </c>
      <c r="C10" s="2">
        <v>3000.0</v>
      </c>
      <c r="D10" s="1">
        <f t="shared" ref="D10:D12" si="1">SUMIFS($I$20:$I$36,$B$20:$B$36,$A10,$A$20:$A$36,"&gt;="&amp;$B$2,$A$20:$A$36,"&lt;="&amp;$D$2)</f>
        <v>1960</v>
      </c>
      <c r="E10" s="1">
        <f t="shared" ref="E10:E12" si="2">SUMIFS($J$20:$J$36,$B$20:$B$36,$A10,$A$20:$A$36,"&gt;="&amp;$B$2,$A$20:$A$36,"&lt;="&amp;$D$2)</f>
        <v>355000</v>
      </c>
      <c r="F10" s="1">
        <f t="shared" ref="F10:F12" si="3">SUMIFS($K$20:$K$36,$B$20:$B$36,$A10,$A$20:$A$36,"&gt;="&amp;$B$2,$A$20:$A$36,"&lt;="&amp;$D$2)</f>
        <v>4432</v>
      </c>
      <c r="G10" s="1">
        <f t="shared" ref="G10:G12" si="4">SUMIFS($M$20:$M$36,$B$20:$B$36,$A10,$A$20:$A$36,"&gt;="&amp;$B$2,$A$20:$A$36,"&lt;="&amp;$D$2)</f>
        <v>77</v>
      </c>
      <c r="H10" s="1">
        <f t="shared" ref="H10:H12" si="5">SUMIFS($N$20:$N$36,$B$20:$B$36,$A10,$A$20:$A$36,"&gt;="&amp;$B$2,$A$20:$A$36,"&lt;="&amp;$D$2)</f>
        <v>7150</v>
      </c>
      <c r="I10" s="1">
        <f t="shared" ref="I10:I12" si="6">IFERROR(ROUND(F10/E10,4),0)</f>
        <v>0.0125</v>
      </c>
      <c r="J10" s="1">
        <f t="shared" ref="J10:J12" si="7">IFERROR(ROUND(D10/F10,2),0)</f>
        <v>0.44</v>
      </c>
      <c r="K10" s="1">
        <f t="shared" ref="K10:K12" si="8">IFERROR(ROUND(D10/G10,2),0)</f>
        <v>25.45</v>
      </c>
      <c r="L10" s="1">
        <f t="shared" ref="L10:L12" si="9">IFERROR(ROUND(H10/D10,2),0)</f>
        <v>3.65</v>
      </c>
      <c r="M10" s="1">
        <f t="shared" ref="M10:M12" si="10">C10-D10</f>
        <v>1040</v>
      </c>
      <c r="N10" s="1">
        <f t="shared" ref="N10:N12" si="11">IFERROR(ROUND(D10/C10,4),0)</f>
        <v>0.6533</v>
      </c>
      <c r="O10" s="1" t="str">
        <f t="shared" ref="O10:O12" si="12">IF(D10=0,"No spend",IF(B10="ROAS",IF(L10&gt;=$H$2,"On target","Needs review"),IF(B10="CPA",IF(G10=0,"Needs review",IF(K10&lt;=$J$2,"On target","Needs review")),"Check rule")))</f>
        <v>On target</v>
      </c>
      <c r="P10" s="1" t="s">
        <v>47</v>
      </c>
      <c r="Q10" s="1" t="s">
        <v>48</v>
      </c>
      <c r="R10" s="2">
        <v>46283.0</v>
      </c>
      <c r="S10" s="1" t="s">
        <v>49</v>
      </c>
      <c r="T10" s="1" t="s">
        <v>50</v>
      </c>
    </row>
    <row r="11">
      <c r="A11" s="1" t="s">
        <v>51</v>
      </c>
      <c r="B11" s="1" t="s">
        <v>46</v>
      </c>
      <c r="C11" s="2">
        <v>1800.0</v>
      </c>
      <c r="D11" s="1">
        <f t="shared" si="1"/>
        <v>1300</v>
      </c>
      <c r="E11" s="1">
        <f t="shared" si="2"/>
        <v>133000</v>
      </c>
      <c r="F11" s="1">
        <f t="shared" si="3"/>
        <v>3844</v>
      </c>
      <c r="G11" s="1">
        <f t="shared" si="4"/>
        <v>78</v>
      </c>
      <c r="H11" s="1">
        <f t="shared" si="5"/>
        <v>6240</v>
      </c>
      <c r="I11" s="1">
        <f t="shared" si="6"/>
        <v>0.0289</v>
      </c>
      <c r="J11" s="1">
        <f t="shared" si="7"/>
        <v>0.34</v>
      </c>
      <c r="K11" s="1">
        <f t="shared" si="8"/>
        <v>16.67</v>
      </c>
      <c r="L11" s="1">
        <f t="shared" si="9"/>
        <v>4.8</v>
      </c>
      <c r="M11" s="1">
        <f t="shared" si="10"/>
        <v>500</v>
      </c>
      <c r="N11" s="1">
        <f t="shared" si="11"/>
        <v>0.7222</v>
      </c>
      <c r="O11" s="1" t="str">
        <f t="shared" si="12"/>
        <v>On target</v>
      </c>
      <c r="P11" s="1" t="s">
        <v>52</v>
      </c>
      <c r="Q11" s="1" t="s">
        <v>53</v>
      </c>
      <c r="R11" s="2">
        <v>46282.0</v>
      </c>
      <c r="S11" s="1" t="s">
        <v>54</v>
      </c>
      <c r="T11" s="1" t="s">
        <v>50</v>
      </c>
    </row>
    <row r="12">
      <c r="A12" s="1" t="s">
        <v>55</v>
      </c>
      <c r="B12" s="1" t="s">
        <v>56</v>
      </c>
      <c r="C12" s="2">
        <v>1200.0</v>
      </c>
      <c r="D12" s="1">
        <f t="shared" si="1"/>
        <v>880</v>
      </c>
      <c r="E12" s="1">
        <f t="shared" si="2"/>
        <v>111000</v>
      </c>
      <c r="F12" s="1">
        <f t="shared" si="3"/>
        <v>1605</v>
      </c>
      <c r="G12" s="1">
        <f t="shared" si="4"/>
        <v>49</v>
      </c>
      <c r="H12" s="1">
        <f t="shared" si="5"/>
        <v>0</v>
      </c>
      <c r="I12" s="1">
        <f t="shared" si="6"/>
        <v>0.0145</v>
      </c>
      <c r="J12" s="1">
        <f t="shared" si="7"/>
        <v>0.55</v>
      </c>
      <c r="K12" s="1">
        <f t="shared" si="8"/>
        <v>17.96</v>
      </c>
      <c r="L12" s="1">
        <f t="shared" si="9"/>
        <v>0</v>
      </c>
      <c r="M12" s="1">
        <f t="shared" si="10"/>
        <v>320</v>
      </c>
      <c r="N12" s="1">
        <f t="shared" si="11"/>
        <v>0.7333</v>
      </c>
      <c r="O12" s="1" t="str">
        <f t="shared" si="12"/>
        <v>On target</v>
      </c>
      <c r="P12" s="1" t="s">
        <v>57</v>
      </c>
      <c r="Q12" s="1" t="s">
        <v>58</v>
      </c>
      <c r="R12" s="2">
        <v>46281.0</v>
      </c>
      <c r="S12" s="1" t="s">
        <v>59</v>
      </c>
      <c r="T12" s="1" t="s">
        <v>60</v>
      </c>
    </row>
    <row r="13">
      <c r="A13" s="1" t="s">
        <v>1</v>
      </c>
      <c r="B13" s="1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1</v>
      </c>
      <c r="O13" s="1" t="s">
        <v>1</v>
      </c>
      <c r="P13" s="1" t="s">
        <v>1</v>
      </c>
      <c r="Q13" s="1" t="s">
        <v>1</v>
      </c>
      <c r="R13" s="1" t="s">
        <v>1</v>
      </c>
      <c r="S13" s="1" t="s">
        <v>1</v>
      </c>
      <c r="T13" s="1" t="s">
        <v>1</v>
      </c>
    </row>
    <row r="14">
      <c r="A14" s="1" t="s">
        <v>1</v>
      </c>
      <c r="B14" s="1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1" t="s">
        <v>1</v>
      </c>
      <c r="K14" s="1" t="s">
        <v>1</v>
      </c>
      <c r="L14" s="1" t="s">
        <v>1</v>
      </c>
      <c r="M14" s="1" t="s">
        <v>1</v>
      </c>
      <c r="N14" s="1" t="s">
        <v>1</v>
      </c>
      <c r="O14" s="1" t="s">
        <v>1</v>
      </c>
      <c r="P14" s="1" t="s">
        <v>1</v>
      </c>
      <c r="Q14" s="1" t="s">
        <v>1</v>
      </c>
      <c r="R14" s="1" t="s">
        <v>1</v>
      </c>
      <c r="S14" s="1" t="s">
        <v>1</v>
      </c>
      <c r="T14" s="1" t="s">
        <v>1</v>
      </c>
    </row>
    <row r="15">
      <c r="A15" s="1" t="s">
        <v>1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 t="s">
        <v>1</v>
      </c>
      <c r="K15" s="1" t="s">
        <v>1</v>
      </c>
      <c r="L15" s="1" t="s">
        <v>1</v>
      </c>
      <c r="M15" s="1" t="s">
        <v>1</v>
      </c>
      <c r="N15" s="1" t="s">
        <v>1</v>
      </c>
      <c r="O15" s="1" t="s">
        <v>1</v>
      </c>
      <c r="P15" s="1" t="s">
        <v>1</v>
      </c>
      <c r="Q15" s="1" t="s">
        <v>1</v>
      </c>
      <c r="R15" s="1" t="s">
        <v>1</v>
      </c>
      <c r="S15" s="1" t="s">
        <v>1</v>
      </c>
      <c r="T15" s="1" t="s">
        <v>1</v>
      </c>
    </row>
    <row r="16">
      <c r="A16" s="1" t="s">
        <v>1</v>
      </c>
      <c r="B16" s="1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  <c r="J16" s="1" t="s">
        <v>1</v>
      </c>
      <c r="K16" s="1" t="s">
        <v>1</v>
      </c>
      <c r="L16" s="1" t="s">
        <v>1</v>
      </c>
      <c r="M16" s="1" t="s">
        <v>1</v>
      </c>
      <c r="N16" s="1" t="s">
        <v>1</v>
      </c>
      <c r="O16" s="1" t="s">
        <v>1</v>
      </c>
      <c r="P16" s="1" t="s">
        <v>1</v>
      </c>
      <c r="Q16" s="1" t="s">
        <v>1</v>
      </c>
      <c r="R16" s="1" t="s">
        <v>1</v>
      </c>
      <c r="S16" s="1" t="s">
        <v>1</v>
      </c>
      <c r="T16" s="1" t="s">
        <v>1</v>
      </c>
    </row>
    <row r="17">
      <c r="A17" s="1" t="s">
        <v>61</v>
      </c>
      <c r="B17" s="1" t="s">
        <v>62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  <c r="H17" s="1" t="s">
        <v>1</v>
      </c>
      <c r="I17" s="1" t="s">
        <v>1</v>
      </c>
      <c r="J17" s="1" t="s">
        <v>1</v>
      </c>
      <c r="K17" s="1" t="s">
        <v>1</v>
      </c>
      <c r="L17" s="1" t="s">
        <v>1</v>
      </c>
      <c r="M17" s="1" t="s">
        <v>1</v>
      </c>
      <c r="N17" s="1" t="s">
        <v>1</v>
      </c>
      <c r="O17" s="1" t="s">
        <v>1</v>
      </c>
      <c r="P17" s="1" t="s">
        <v>1</v>
      </c>
      <c r="Q17" s="1" t="s">
        <v>1</v>
      </c>
      <c r="R17" s="1" t="s">
        <v>1</v>
      </c>
      <c r="S17" s="1" t="s">
        <v>1</v>
      </c>
      <c r="T17" s="1" t="s">
        <v>1</v>
      </c>
    </row>
    <row r="18">
      <c r="A18" s="1" t="s">
        <v>1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 t="s">
        <v>1</v>
      </c>
      <c r="K18" s="1" t="s">
        <v>1</v>
      </c>
      <c r="L18" s="1" t="s">
        <v>1</v>
      </c>
      <c r="M18" s="1" t="s">
        <v>1</v>
      </c>
      <c r="N18" s="1" t="s">
        <v>1</v>
      </c>
      <c r="O18" s="1" t="s">
        <v>1</v>
      </c>
      <c r="P18" s="1" t="s">
        <v>1</v>
      </c>
      <c r="Q18" s="1" t="s">
        <v>1</v>
      </c>
      <c r="R18" s="1" t="s">
        <v>1</v>
      </c>
      <c r="S18" s="1" t="s">
        <v>1</v>
      </c>
      <c r="T18" s="1" t="s">
        <v>1</v>
      </c>
    </row>
    <row r="19">
      <c r="A19" s="1" t="s">
        <v>63</v>
      </c>
      <c r="B19" s="1" t="s">
        <v>31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68</v>
      </c>
      <c r="H19" s="1" t="s">
        <v>69</v>
      </c>
      <c r="I19" s="1" t="s">
        <v>15</v>
      </c>
      <c r="J19" s="1" t="s">
        <v>23</v>
      </c>
      <c r="K19" s="1" t="s">
        <v>21</v>
      </c>
      <c r="L19" s="1" t="s">
        <v>70</v>
      </c>
      <c r="M19" s="1" t="s">
        <v>17</v>
      </c>
      <c r="N19" s="1" t="s">
        <v>16</v>
      </c>
      <c r="O19" s="1" t="s">
        <v>71</v>
      </c>
      <c r="P19" s="1" t="s">
        <v>1</v>
      </c>
      <c r="Q19" s="1" t="s">
        <v>1</v>
      </c>
      <c r="R19" s="1" t="s">
        <v>1</v>
      </c>
      <c r="S19" s="1" t="s">
        <v>1</v>
      </c>
      <c r="T19" s="1" t="s">
        <v>1</v>
      </c>
    </row>
    <row r="20">
      <c r="A20" s="2">
        <v>46266.0</v>
      </c>
      <c r="B20" s="1" t="s">
        <v>45</v>
      </c>
      <c r="C20" s="1" t="s">
        <v>72</v>
      </c>
      <c r="D20" s="1" t="s">
        <v>73</v>
      </c>
      <c r="E20" s="1" t="s">
        <v>74</v>
      </c>
      <c r="F20" s="1" t="s">
        <v>75</v>
      </c>
      <c r="G20" s="1" t="s">
        <v>76</v>
      </c>
      <c r="H20" s="1" t="s">
        <v>77</v>
      </c>
      <c r="I20" s="2">
        <v>420.0</v>
      </c>
      <c r="J20" s="2">
        <v>80000.0</v>
      </c>
      <c r="K20" s="2">
        <v>1040.0</v>
      </c>
      <c r="L20" s="2">
        <v>910.0</v>
      </c>
      <c r="M20" s="2">
        <v>20.0</v>
      </c>
      <c r="N20" s="2">
        <v>1900.0</v>
      </c>
      <c r="O20" s="1" t="s">
        <v>1</v>
      </c>
      <c r="P20" s="1" t="s">
        <v>1</v>
      </c>
      <c r="Q20" s="1" t="s">
        <v>1</v>
      </c>
      <c r="R20" s="1" t="s">
        <v>1</v>
      </c>
      <c r="S20" s="1" t="s">
        <v>1</v>
      </c>
      <c r="T20" s="1" t="s">
        <v>1</v>
      </c>
    </row>
    <row r="21">
      <c r="A21" s="2">
        <v>46269.0</v>
      </c>
      <c r="B21" s="1" t="s">
        <v>45</v>
      </c>
      <c r="C21" s="1" t="s">
        <v>78</v>
      </c>
      <c r="D21" s="1" t="s">
        <v>73</v>
      </c>
      <c r="E21" s="1" t="s">
        <v>74</v>
      </c>
      <c r="F21" s="1" t="s">
        <v>75</v>
      </c>
      <c r="G21" s="1" t="s">
        <v>79</v>
      </c>
      <c r="H21" s="1" t="s">
        <v>80</v>
      </c>
      <c r="I21" s="2">
        <v>510.0</v>
      </c>
      <c r="J21" s="2">
        <v>92000.0</v>
      </c>
      <c r="K21" s="2">
        <v>1196.0</v>
      </c>
      <c r="L21" s="2">
        <v>1005.0</v>
      </c>
      <c r="M21" s="2">
        <v>22.0</v>
      </c>
      <c r="N21" s="2">
        <v>2100.0</v>
      </c>
      <c r="O21" s="1" t="s">
        <v>81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1</v>
      </c>
    </row>
    <row r="22">
      <c r="A22" s="2">
        <v>46273.0</v>
      </c>
      <c r="B22" s="1" t="s">
        <v>45</v>
      </c>
      <c r="C22" s="1" t="s">
        <v>72</v>
      </c>
      <c r="D22" s="1" t="s">
        <v>73</v>
      </c>
      <c r="E22" s="1" t="s">
        <v>74</v>
      </c>
      <c r="F22" s="1" t="s">
        <v>82</v>
      </c>
      <c r="G22" s="1" t="s">
        <v>76</v>
      </c>
      <c r="H22" s="1" t="s">
        <v>77</v>
      </c>
      <c r="I22" s="2">
        <v>480.0</v>
      </c>
      <c r="J22" s="2">
        <v>85000.0</v>
      </c>
      <c r="K22" s="2">
        <v>1020.0</v>
      </c>
      <c r="L22" s="2">
        <v>890.0</v>
      </c>
      <c r="M22" s="2">
        <v>17.0</v>
      </c>
      <c r="N22" s="2">
        <v>1530.0</v>
      </c>
      <c r="O22" s="1" t="s">
        <v>83</v>
      </c>
      <c r="P22" s="1" t="s">
        <v>1</v>
      </c>
      <c r="Q22" s="1" t="s">
        <v>1</v>
      </c>
      <c r="R22" s="1" t="s">
        <v>1</v>
      </c>
      <c r="S22" s="1" t="s">
        <v>1</v>
      </c>
      <c r="T22" s="1" t="s">
        <v>1</v>
      </c>
    </row>
    <row r="23">
      <c r="A23" s="2">
        <v>46277.0</v>
      </c>
      <c r="B23" s="1" t="s">
        <v>45</v>
      </c>
      <c r="C23" s="1" t="s">
        <v>78</v>
      </c>
      <c r="D23" s="1" t="s">
        <v>73</v>
      </c>
      <c r="E23" s="1" t="s">
        <v>74</v>
      </c>
      <c r="F23" s="1" t="s">
        <v>75</v>
      </c>
      <c r="G23" s="1" t="s">
        <v>79</v>
      </c>
      <c r="H23" s="1" t="s">
        <v>80</v>
      </c>
      <c r="I23" s="2">
        <v>550.0</v>
      </c>
      <c r="J23" s="2">
        <v>98000.0</v>
      </c>
      <c r="K23" s="2">
        <v>1176.0</v>
      </c>
      <c r="L23" s="2">
        <v>1010.0</v>
      </c>
      <c r="M23" s="2">
        <v>18.0</v>
      </c>
      <c r="N23" s="2">
        <v>1620.0</v>
      </c>
      <c r="O23" s="1" t="s">
        <v>84</v>
      </c>
      <c r="P23" s="1" t="s">
        <v>1</v>
      </c>
      <c r="Q23" s="1" t="s">
        <v>1</v>
      </c>
      <c r="R23" s="1" t="s">
        <v>1</v>
      </c>
      <c r="S23" s="1" t="s">
        <v>1</v>
      </c>
      <c r="T23" s="1" t="s">
        <v>1</v>
      </c>
    </row>
    <row r="24">
      <c r="A24" s="2">
        <v>46267.0</v>
      </c>
      <c r="B24" s="1" t="s">
        <v>51</v>
      </c>
      <c r="C24" s="1" t="s">
        <v>85</v>
      </c>
      <c r="D24" s="1" t="s">
        <v>73</v>
      </c>
      <c r="E24" s="1" t="s">
        <v>74</v>
      </c>
      <c r="F24" s="1" t="s">
        <v>75</v>
      </c>
      <c r="G24" s="1" t="s">
        <v>85</v>
      </c>
      <c r="H24" s="1" t="s">
        <v>86</v>
      </c>
      <c r="I24" s="2">
        <v>260.0</v>
      </c>
      <c r="J24" s="2">
        <v>28000.0</v>
      </c>
      <c r="K24" s="2">
        <v>840.0</v>
      </c>
      <c r="L24" s="2">
        <v>760.0</v>
      </c>
      <c r="M24" s="2">
        <v>18.0</v>
      </c>
      <c r="N24" s="2">
        <v>1440.0</v>
      </c>
      <c r="O24" s="1" t="s">
        <v>1</v>
      </c>
      <c r="P24" s="1" t="s">
        <v>1</v>
      </c>
      <c r="Q24" s="1" t="s">
        <v>1</v>
      </c>
      <c r="R24" s="1" t="s">
        <v>1</v>
      </c>
      <c r="S24" s="1" t="s">
        <v>1</v>
      </c>
      <c r="T24" s="1" t="s">
        <v>1</v>
      </c>
    </row>
    <row r="25">
      <c r="A25" s="2">
        <v>46271.0</v>
      </c>
      <c r="B25" s="1" t="s">
        <v>51</v>
      </c>
      <c r="C25" s="1" t="s">
        <v>87</v>
      </c>
      <c r="D25" s="1" t="s">
        <v>73</v>
      </c>
      <c r="E25" s="1" t="s">
        <v>74</v>
      </c>
      <c r="F25" s="1" t="s">
        <v>75</v>
      </c>
      <c r="G25" s="1" t="s">
        <v>88</v>
      </c>
      <c r="H25" s="1" t="s">
        <v>86</v>
      </c>
      <c r="I25" s="2">
        <v>310.0</v>
      </c>
      <c r="J25" s="2">
        <v>32000.0</v>
      </c>
      <c r="K25" s="2">
        <v>960.0</v>
      </c>
      <c r="L25" s="2">
        <v>840.0</v>
      </c>
      <c r="M25" s="2">
        <v>20.0</v>
      </c>
      <c r="N25" s="2">
        <v>1600.0</v>
      </c>
      <c r="O25" s="1" t="s">
        <v>1</v>
      </c>
      <c r="P25" s="1" t="s">
        <v>1</v>
      </c>
      <c r="Q25" s="1" t="s">
        <v>1</v>
      </c>
      <c r="R25" s="1" t="s">
        <v>1</v>
      </c>
      <c r="S25" s="1" t="s">
        <v>1</v>
      </c>
      <c r="T25" s="1" t="s">
        <v>1</v>
      </c>
    </row>
    <row r="26">
      <c r="A26" s="2">
        <v>46275.0</v>
      </c>
      <c r="B26" s="1" t="s">
        <v>51</v>
      </c>
      <c r="C26" s="1" t="s">
        <v>85</v>
      </c>
      <c r="D26" s="1" t="s">
        <v>73</v>
      </c>
      <c r="E26" s="1" t="s">
        <v>74</v>
      </c>
      <c r="F26" s="1" t="s">
        <v>75</v>
      </c>
      <c r="G26" s="1" t="s">
        <v>85</v>
      </c>
      <c r="H26" s="1" t="s">
        <v>86</v>
      </c>
      <c r="I26" s="2">
        <v>340.0</v>
      </c>
      <c r="J26" s="2">
        <v>35000.0</v>
      </c>
      <c r="K26" s="2">
        <v>980.0</v>
      </c>
      <c r="L26" s="2">
        <v>865.0</v>
      </c>
      <c r="M26" s="2">
        <v>19.0</v>
      </c>
      <c r="N26" s="2">
        <v>1520.0</v>
      </c>
      <c r="O26" s="1" t="s">
        <v>89</v>
      </c>
      <c r="P26" s="1" t="s">
        <v>1</v>
      </c>
      <c r="Q26" s="1" t="s">
        <v>1</v>
      </c>
      <c r="R26" s="1" t="s">
        <v>1</v>
      </c>
      <c r="S26" s="1" t="s">
        <v>1</v>
      </c>
      <c r="T26" s="1" t="s">
        <v>1</v>
      </c>
    </row>
    <row r="27">
      <c r="A27" s="2">
        <v>46279.0</v>
      </c>
      <c r="B27" s="1" t="s">
        <v>51</v>
      </c>
      <c r="C27" s="1" t="s">
        <v>87</v>
      </c>
      <c r="D27" s="1" t="s">
        <v>73</v>
      </c>
      <c r="E27" s="1" t="s">
        <v>74</v>
      </c>
      <c r="F27" s="1" t="s">
        <v>75</v>
      </c>
      <c r="G27" s="1" t="s">
        <v>88</v>
      </c>
      <c r="H27" s="1" t="s">
        <v>86</v>
      </c>
      <c r="I27" s="2">
        <v>390.0</v>
      </c>
      <c r="J27" s="2">
        <v>38000.0</v>
      </c>
      <c r="K27" s="2">
        <v>1064.0</v>
      </c>
      <c r="L27" s="2">
        <v>910.0</v>
      </c>
      <c r="M27" s="2">
        <v>21.0</v>
      </c>
      <c r="N27" s="2">
        <v>1680.0</v>
      </c>
      <c r="O27" s="1" t="s">
        <v>90</v>
      </c>
      <c r="P27" s="1" t="s">
        <v>1</v>
      </c>
      <c r="Q27" s="1" t="s">
        <v>1</v>
      </c>
      <c r="R27" s="1" t="s">
        <v>1</v>
      </c>
      <c r="S27" s="1" t="s">
        <v>1</v>
      </c>
      <c r="T27" s="1" t="s">
        <v>1</v>
      </c>
    </row>
    <row r="28">
      <c r="A28" s="2">
        <v>46268.0</v>
      </c>
      <c r="B28" s="1" t="s">
        <v>55</v>
      </c>
      <c r="C28" s="1" t="s">
        <v>91</v>
      </c>
      <c r="D28" s="1" t="s">
        <v>92</v>
      </c>
      <c r="E28" s="1" t="s">
        <v>92</v>
      </c>
      <c r="F28" s="1" t="s">
        <v>75</v>
      </c>
      <c r="G28" s="1" t="s">
        <v>59</v>
      </c>
      <c r="H28" s="1" t="s">
        <v>93</v>
      </c>
      <c r="I28" s="2">
        <v>180.0</v>
      </c>
      <c r="J28" s="2">
        <v>24000.0</v>
      </c>
      <c r="K28" s="2">
        <v>360.0</v>
      </c>
      <c r="L28" s="2">
        <v>300.0</v>
      </c>
      <c r="M28" s="2">
        <v>12.0</v>
      </c>
      <c r="N28" s="2">
        <v>0.0</v>
      </c>
      <c r="O28" s="1" t="s">
        <v>1</v>
      </c>
      <c r="P28" s="1" t="s">
        <v>1</v>
      </c>
      <c r="Q28" s="1" t="s">
        <v>1</v>
      </c>
      <c r="R28" s="1" t="s">
        <v>1</v>
      </c>
      <c r="S28" s="1" t="s">
        <v>1</v>
      </c>
      <c r="T28" s="1" t="s">
        <v>1</v>
      </c>
    </row>
    <row r="29">
      <c r="A29" s="2">
        <v>46272.0</v>
      </c>
      <c r="B29" s="1" t="s">
        <v>55</v>
      </c>
      <c r="C29" s="1" t="s">
        <v>94</v>
      </c>
      <c r="D29" s="1" t="s">
        <v>92</v>
      </c>
      <c r="E29" s="1" t="s">
        <v>92</v>
      </c>
      <c r="F29" s="1" t="s">
        <v>75</v>
      </c>
      <c r="G29" s="1" t="s">
        <v>95</v>
      </c>
      <c r="H29" s="1" t="s">
        <v>96</v>
      </c>
      <c r="I29" s="2">
        <v>210.0</v>
      </c>
      <c r="J29" s="2">
        <v>27000.0</v>
      </c>
      <c r="K29" s="2">
        <v>405.0</v>
      </c>
      <c r="L29" s="2">
        <v>335.0</v>
      </c>
      <c r="M29" s="2">
        <v>14.0</v>
      </c>
      <c r="N29" s="2">
        <v>0.0</v>
      </c>
      <c r="O29" s="1" t="s">
        <v>1</v>
      </c>
      <c r="P29" s="1" t="s">
        <v>1</v>
      </c>
      <c r="Q29" s="1" t="s">
        <v>1</v>
      </c>
      <c r="R29" s="1" t="s">
        <v>1</v>
      </c>
      <c r="S29" s="1" t="s">
        <v>1</v>
      </c>
      <c r="T29" s="1" t="s">
        <v>1</v>
      </c>
    </row>
    <row r="30">
      <c r="A30" s="2">
        <v>46276.0</v>
      </c>
      <c r="B30" s="1" t="s">
        <v>55</v>
      </c>
      <c r="C30" s="1" t="s">
        <v>91</v>
      </c>
      <c r="D30" s="1" t="s">
        <v>92</v>
      </c>
      <c r="E30" s="1" t="s">
        <v>92</v>
      </c>
      <c r="F30" s="1" t="s">
        <v>97</v>
      </c>
      <c r="G30" s="1" t="s">
        <v>59</v>
      </c>
      <c r="H30" s="1" t="s">
        <v>93</v>
      </c>
      <c r="I30" s="2">
        <v>230.0</v>
      </c>
      <c r="J30" s="2">
        <v>29000.0</v>
      </c>
      <c r="K30" s="2">
        <v>406.0</v>
      </c>
      <c r="L30" s="2">
        <v>350.0</v>
      </c>
      <c r="M30" s="2">
        <v>13.0</v>
      </c>
      <c r="N30" s="2">
        <v>0.0</v>
      </c>
      <c r="O30" s="1" t="s">
        <v>98</v>
      </c>
      <c r="P30" s="1" t="s">
        <v>1</v>
      </c>
      <c r="Q30" s="1" t="s">
        <v>1</v>
      </c>
      <c r="R30" s="1" t="s">
        <v>1</v>
      </c>
      <c r="S30" s="1" t="s">
        <v>1</v>
      </c>
      <c r="T30" s="1" t="s">
        <v>1</v>
      </c>
    </row>
    <row r="31">
      <c r="A31" s="2">
        <v>46280.0</v>
      </c>
      <c r="B31" s="1" t="s">
        <v>55</v>
      </c>
      <c r="C31" s="1" t="s">
        <v>94</v>
      </c>
      <c r="D31" s="1" t="s">
        <v>92</v>
      </c>
      <c r="E31" s="1" t="s">
        <v>92</v>
      </c>
      <c r="F31" s="1" t="s">
        <v>75</v>
      </c>
      <c r="G31" s="1" t="s">
        <v>95</v>
      </c>
      <c r="H31" s="1" t="s">
        <v>96</v>
      </c>
      <c r="I31" s="2">
        <v>260.0</v>
      </c>
      <c r="J31" s="2">
        <v>31000.0</v>
      </c>
      <c r="K31" s="2">
        <v>434.0</v>
      </c>
      <c r="L31" s="2">
        <v>368.0</v>
      </c>
      <c r="M31" s="2">
        <v>10.0</v>
      </c>
      <c r="N31" s="2">
        <v>0.0</v>
      </c>
      <c r="O31" s="1" t="s">
        <v>99</v>
      </c>
      <c r="P31" s="1" t="s">
        <v>1</v>
      </c>
      <c r="Q31" s="1" t="s">
        <v>1</v>
      </c>
      <c r="R31" s="1" t="s">
        <v>1</v>
      </c>
      <c r="S31" s="1" t="s">
        <v>1</v>
      </c>
      <c r="T31" s="1" t="s">
        <v>1</v>
      </c>
    </row>
    <row r="32">
      <c r="A32" s="2">
        <v>46278.0</v>
      </c>
      <c r="B32" s="1" t="s">
        <v>55</v>
      </c>
      <c r="C32" s="1" t="s">
        <v>91</v>
      </c>
      <c r="D32" s="1" t="s">
        <v>92</v>
      </c>
      <c r="E32" s="1" t="s">
        <v>92</v>
      </c>
      <c r="F32" s="1" t="s">
        <v>100</v>
      </c>
      <c r="G32" s="1" t="s">
        <v>59</v>
      </c>
      <c r="H32" s="1" t="s">
        <v>101</v>
      </c>
      <c r="I32" s="2">
        <v>0.0</v>
      </c>
      <c r="J32" s="2">
        <v>0.0</v>
      </c>
      <c r="K32" s="2">
        <v>0.0</v>
      </c>
      <c r="L32" s="2">
        <v>0.0</v>
      </c>
      <c r="M32" s="2">
        <v>0.0</v>
      </c>
      <c r="N32" s="2">
        <v>0.0</v>
      </c>
      <c r="O32" s="1" t="s">
        <v>102</v>
      </c>
      <c r="P32" s="1" t="s">
        <v>1</v>
      </c>
      <c r="Q32" s="1" t="s">
        <v>1</v>
      </c>
      <c r="R32" s="1" t="s">
        <v>1</v>
      </c>
      <c r="S32" s="1" t="s">
        <v>1</v>
      </c>
      <c r="T32" s="1" t="s">
        <v>1</v>
      </c>
    </row>
    <row r="33">
      <c r="A33" s="2">
        <v>46263.0</v>
      </c>
      <c r="B33" s="1" t="s">
        <v>45</v>
      </c>
      <c r="C33" s="1" t="s">
        <v>72</v>
      </c>
      <c r="D33" s="1" t="s">
        <v>73</v>
      </c>
      <c r="E33" s="1" t="s">
        <v>74</v>
      </c>
      <c r="F33" s="1" t="s">
        <v>75</v>
      </c>
      <c r="G33" s="1" t="s">
        <v>76</v>
      </c>
      <c r="H33" s="1" t="s">
        <v>103</v>
      </c>
      <c r="I33" s="2">
        <v>300.0</v>
      </c>
      <c r="J33" s="2">
        <v>60000.0</v>
      </c>
      <c r="K33" s="2">
        <v>720.0</v>
      </c>
      <c r="L33" s="2">
        <v>600.0</v>
      </c>
      <c r="M33" s="2">
        <v>12.0</v>
      </c>
      <c r="N33" s="2">
        <v>1080.0</v>
      </c>
      <c r="O33" s="1" t="s">
        <v>104</v>
      </c>
      <c r="P33" s="1" t="s">
        <v>1</v>
      </c>
      <c r="Q33" s="1" t="s">
        <v>1</v>
      </c>
      <c r="R33" s="1" t="s">
        <v>1</v>
      </c>
      <c r="S33" s="1" t="s">
        <v>1</v>
      </c>
      <c r="T33" s="1" t="s">
        <v>1</v>
      </c>
    </row>
    <row r="34">
      <c r="A34" s="2">
        <v>46296.0</v>
      </c>
      <c r="B34" s="1" t="s">
        <v>51</v>
      </c>
      <c r="C34" s="1" t="s">
        <v>85</v>
      </c>
      <c r="D34" s="1" t="s">
        <v>73</v>
      </c>
      <c r="E34" s="1" t="s">
        <v>74</v>
      </c>
      <c r="F34" s="1" t="s">
        <v>75</v>
      </c>
      <c r="G34" s="1" t="s">
        <v>85</v>
      </c>
      <c r="H34" s="1" t="s">
        <v>86</v>
      </c>
      <c r="I34" s="2">
        <v>150.0</v>
      </c>
      <c r="J34" s="2">
        <v>16000.0</v>
      </c>
      <c r="K34" s="2">
        <v>480.0</v>
      </c>
      <c r="L34" s="2">
        <v>420.0</v>
      </c>
      <c r="M34" s="2">
        <v>10.0</v>
      </c>
      <c r="N34" s="2">
        <v>800.0</v>
      </c>
      <c r="O34" s="1" t="s">
        <v>105</v>
      </c>
      <c r="P34" s="1" t="s">
        <v>1</v>
      </c>
      <c r="Q34" s="1" t="s">
        <v>1</v>
      </c>
      <c r="R34" s="1" t="s">
        <v>1</v>
      </c>
      <c r="S34" s="1" t="s">
        <v>1</v>
      </c>
      <c r="T34" s="1" t="s">
        <v>1</v>
      </c>
    </row>
    <row r="35">
      <c r="A35" s="1" t="s">
        <v>1</v>
      </c>
      <c r="B35" s="1" t="s">
        <v>1</v>
      </c>
      <c r="C35" s="1" t="s">
        <v>1</v>
      </c>
      <c r="D35" s="1" t="s">
        <v>1</v>
      </c>
      <c r="E35" s="1" t="s">
        <v>1</v>
      </c>
      <c r="F35" s="1" t="s">
        <v>1</v>
      </c>
      <c r="G35" s="1" t="s">
        <v>1</v>
      </c>
      <c r="H35" s="1" t="s">
        <v>1</v>
      </c>
      <c r="I35" s="1" t="s">
        <v>1</v>
      </c>
      <c r="J35" s="1" t="s">
        <v>1</v>
      </c>
      <c r="K35" s="1" t="s">
        <v>1</v>
      </c>
      <c r="L35" s="1" t="s">
        <v>1</v>
      </c>
      <c r="M35" s="1" t="s">
        <v>1</v>
      </c>
      <c r="N35" s="1" t="s">
        <v>1</v>
      </c>
      <c r="O35" s="1" t="s">
        <v>1</v>
      </c>
      <c r="P35" s="1" t="s">
        <v>1</v>
      </c>
      <c r="Q35" s="1" t="s">
        <v>1</v>
      </c>
      <c r="R35" s="1" t="s">
        <v>1</v>
      </c>
      <c r="S35" s="1" t="s">
        <v>1</v>
      </c>
      <c r="T35" s="1" t="s">
        <v>1</v>
      </c>
    </row>
    <row r="36">
      <c r="A36" s="1" t="s">
        <v>1</v>
      </c>
      <c r="B36" s="1" t="s">
        <v>1</v>
      </c>
      <c r="C36" s="1" t="s">
        <v>1</v>
      </c>
      <c r="D36" s="1" t="s">
        <v>1</v>
      </c>
      <c r="E36" s="1" t="s">
        <v>1</v>
      </c>
      <c r="F36" s="1" t="s">
        <v>1</v>
      </c>
      <c r="G36" s="1" t="s">
        <v>1</v>
      </c>
      <c r="H36" s="1" t="s">
        <v>1</v>
      </c>
      <c r="I36" s="1" t="s">
        <v>1</v>
      </c>
      <c r="J36" s="1" t="s">
        <v>1</v>
      </c>
      <c r="K36" s="1" t="s">
        <v>1</v>
      </c>
      <c r="L36" s="1" t="s">
        <v>1</v>
      </c>
      <c r="M36" s="1" t="s">
        <v>1</v>
      </c>
      <c r="N36" s="1" t="s">
        <v>1</v>
      </c>
      <c r="O36" s="1" t="s">
        <v>1</v>
      </c>
      <c r="P36" s="1" t="s">
        <v>1</v>
      </c>
      <c r="Q36" s="1" t="s">
        <v>1</v>
      </c>
      <c r="R36" s="1" t="s">
        <v>1</v>
      </c>
      <c r="S36" s="1" t="s">
        <v>1</v>
      </c>
      <c r="T36" s="1" t="s">
        <v>1</v>
      </c>
    </row>
    <row r="37">
      <c r="A37" s="1" t="s">
        <v>106</v>
      </c>
      <c r="B37" s="1" t="s">
        <v>1</v>
      </c>
      <c r="C37" s="1" t="s">
        <v>1</v>
      </c>
      <c r="D37" s="1" t="s">
        <v>1</v>
      </c>
      <c r="E37" s="1" t="s">
        <v>1</v>
      </c>
      <c r="F37" s="1" t="s">
        <v>1</v>
      </c>
      <c r="G37" s="1" t="s">
        <v>1</v>
      </c>
      <c r="H37" s="1" t="s">
        <v>1</v>
      </c>
      <c r="I37" s="1" t="s">
        <v>1</v>
      </c>
      <c r="J37" s="1" t="s">
        <v>1</v>
      </c>
      <c r="K37" s="1" t="s">
        <v>1</v>
      </c>
      <c r="L37" s="1" t="s">
        <v>1</v>
      </c>
      <c r="M37" s="1" t="s">
        <v>1</v>
      </c>
      <c r="N37" s="1" t="s">
        <v>1</v>
      </c>
      <c r="O37" s="1" t="s">
        <v>1</v>
      </c>
      <c r="P37" s="1" t="s">
        <v>1</v>
      </c>
      <c r="Q37" s="1" t="s">
        <v>1</v>
      </c>
      <c r="R37" s="1" t="s">
        <v>1</v>
      </c>
      <c r="S37" s="1" t="s">
        <v>1</v>
      </c>
      <c r="T37" s="1" t="s">
        <v>1</v>
      </c>
    </row>
    <row r="38">
      <c r="A38" s="1" t="s">
        <v>17</v>
      </c>
      <c r="B38" s="1" t="s">
        <v>107</v>
      </c>
      <c r="C38" s="1" t="s">
        <v>1</v>
      </c>
      <c r="D38" s="1" t="s">
        <v>1</v>
      </c>
      <c r="E38" s="1" t="s">
        <v>1</v>
      </c>
      <c r="F38" s="1" t="s">
        <v>1</v>
      </c>
      <c r="G38" s="1" t="s">
        <v>1</v>
      </c>
      <c r="H38" s="1" t="s">
        <v>1</v>
      </c>
      <c r="I38" s="1" t="s">
        <v>1</v>
      </c>
      <c r="J38" s="1" t="s">
        <v>1</v>
      </c>
      <c r="K38" s="1" t="s">
        <v>1</v>
      </c>
      <c r="L38" s="1" t="s">
        <v>1</v>
      </c>
      <c r="M38" s="1" t="s">
        <v>1</v>
      </c>
      <c r="N38" s="1" t="s">
        <v>1</v>
      </c>
      <c r="O38" s="1" t="s">
        <v>1</v>
      </c>
      <c r="P38" s="1" t="s">
        <v>1</v>
      </c>
      <c r="Q38" s="1" t="s">
        <v>1</v>
      </c>
      <c r="R38" s="1" t="s">
        <v>1</v>
      </c>
      <c r="S38" s="1" t="s">
        <v>1</v>
      </c>
      <c r="T38" s="1" t="s">
        <v>1</v>
      </c>
    </row>
    <row r="39">
      <c r="A39" s="1" t="s">
        <v>108</v>
      </c>
      <c r="B39" s="1" t="s">
        <v>109</v>
      </c>
      <c r="C39" s="1" t="s">
        <v>1</v>
      </c>
      <c r="D39" s="1" t="s">
        <v>1</v>
      </c>
      <c r="E39" s="1" t="s">
        <v>1</v>
      </c>
      <c r="F39" s="1" t="s">
        <v>1</v>
      </c>
      <c r="G39" s="1" t="s">
        <v>1</v>
      </c>
      <c r="H39" s="1" t="s">
        <v>1</v>
      </c>
      <c r="I39" s="1" t="s">
        <v>1</v>
      </c>
      <c r="J39" s="1" t="s">
        <v>1</v>
      </c>
      <c r="K39" s="1" t="s">
        <v>1</v>
      </c>
      <c r="L39" s="1" t="s">
        <v>1</v>
      </c>
      <c r="M39" s="1" t="s">
        <v>1</v>
      </c>
      <c r="N39" s="1" t="s">
        <v>1</v>
      </c>
      <c r="O39" s="1" t="s">
        <v>1</v>
      </c>
      <c r="P39" s="1" t="s">
        <v>1</v>
      </c>
      <c r="Q39" s="1" t="s">
        <v>1</v>
      </c>
      <c r="R39" s="1" t="s">
        <v>1</v>
      </c>
      <c r="S39" s="1" t="s">
        <v>1</v>
      </c>
      <c r="T39" s="1" t="s">
        <v>1</v>
      </c>
    </row>
    <row r="40">
      <c r="A40" s="1" t="s">
        <v>110</v>
      </c>
      <c r="B40" s="1" t="s">
        <v>111</v>
      </c>
      <c r="C40" s="1" t="s">
        <v>1</v>
      </c>
      <c r="D40" s="1" t="s">
        <v>1</v>
      </c>
      <c r="E40" s="1" t="s">
        <v>1</v>
      </c>
      <c r="F40" s="1" t="s">
        <v>1</v>
      </c>
      <c r="G40" s="1" t="s">
        <v>1</v>
      </c>
      <c r="H40" s="1" t="s">
        <v>1</v>
      </c>
      <c r="I40" s="1" t="s">
        <v>1</v>
      </c>
      <c r="J40" s="1" t="s">
        <v>1</v>
      </c>
      <c r="K40" s="1" t="s">
        <v>1</v>
      </c>
      <c r="L40" s="1" t="s">
        <v>1</v>
      </c>
      <c r="M40" s="1" t="s">
        <v>1</v>
      </c>
      <c r="N40" s="1" t="s">
        <v>1</v>
      </c>
      <c r="O40" s="1" t="s">
        <v>1</v>
      </c>
      <c r="P40" s="1" t="s">
        <v>1</v>
      </c>
      <c r="Q40" s="1" t="s">
        <v>1</v>
      </c>
      <c r="R40" s="1" t="s">
        <v>1</v>
      </c>
      <c r="S40" s="1" t="s">
        <v>1</v>
      </c>
      <c r="T40" s="1" t="s">
        <v>1</v>
      </c>
    </row>
    <row r="41">
      <c r="A41" s="1" t="s">
        <v>112</v>
      </c>
      <c r="B41" s="1" t="s">
        <v>113</v>
      </c>
      <c r="C41" s="1" t="s">
        <v>1</v>
      </c>
      <c r="D41" s="1" t="s">
        <v>1</v>
      </c>
      <c r="E41" s="1" t="s">
        <v>1</v>
      </c>
      <c r="F41" s="1" t="s">
        <v>1</v>
      </c>
      <c r="G41" s="1" t="s">
        <v>1</v>
      </c>
      <c r="H41" s="1" t="s">
        <v>1</v>
      </c>
      <c r="I41" s="1" t="s">
        <v>1</v>
      </c>
      <c r="J41" s="1" t="s">
        <v>1</v>
      </c>
      <c r="K41" s="1" t="s">
        <v>1</v>
      </c>
      <c r="L41" s="1" t="s">
        <v>1</v>
      </c>
      <c r="M41" s="1" t="s">
        <v>1</v>
      </c>
      <c r="N41" s="1" t="s">
        <v>1</v>
      </c>
      <c r="O41" s="1" t="s">
        <v>1</v>
      </c>
      <c r="P41" s="1" t="s">
        <v>1</v>
      </c>
      <c r="Q41" s="1" t="s">
        <v>1</v>
      </c>
      <c r="R41" s="1" t="s">
        <v>1</v>
      </c>
      <c r="S41" s="1" t="s">
        <v>1</v>
      </c>
      <c r="T41" s="1" t="s">
        <v>1</v>
      </c>
    </row>
    <row r="42">
      <c r="A42" s="1" t="s">
        <v>114</v>
      </c>
      <c r="B42" s="1" t="s">
        <v>115</v>
      </c>
      <c r="C42" s="1" t="s">
        <v>1</v>
      </c>
      <c r="D42" s="1" t="s">
        <v>1</v>
      </c>
      <c r="E42" s="1" t="s">
        <v>1</v>
      </c>
      <c r="F42" s="1" t="s">
        <v>1</v>
      </c>
      <c r="G42" s="1" t="s">
        <v>1</v>
      </c>
      <c r="H42" s="1" t="s">
        <v>1</v>
      </c>
      <c r="I42" s="1" t="s">
        <v>1</v>
      </c>
      <c r="J42" s="1" t="s">
        <v>1</v>
      </c>
      <c r="K42" s="1" t="s">
        <v>1</v>
      </c>
      <c r="L42" s="1" t="s">
        <v>1</v>
      </c>
      <c r="M42" s="1" t="s">
        <v>1</v>
      </c>
      <c r="N42" s="1" t="s">
        <v>1</v>
      </c>
      <c r="O42" s="1" t="s">
        <v>1</v>
      </c>
      <c r="P42" s="1" t="s">
        <v>1</v>
      </c>
      <c r="Q42" s="1" t="s">
        <v>1</v>
      </c>
      <c r="R42" s="1" t="s">
        <v>1</v>
      </c>
      <c r="S42" s="1" t="s">
        <v>1</v>
      </c>
      <c r="T42" s="1" t="s">
        <v>1</v>
      </c>
    </row>
  </sheetData>
  <drawing r:id="rId1"/>
</worksheet>
</file>