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Pie Chart Builder" sheetId="2" r:id="rId6"/>
  </sheets>
  <definedNames/>
  <calcPr/>
</workbook>
</file>

<file path=xl/sharedStrings.xml><?xml version="1.0" encoding="utf-8"?>
<sst xmlns="http://schemas.openxmlformats.org/spreadsheetml/2006/main" count="233" uniqueCount="49">
  <si>
    <t>Google Sheets Pie Graph Builder</t>
  </si>
  <si>
    <t/>
  </si>
  <si>
    <t>Editable inputs: B3:B6, F4:F9, and A15:D30. Keep formulas in G4:I11.</t>
  </si>
  <si>
    <t>Chart title</t>
  </si>
  <si>
    <t>Support Ticket Mix — Oct 1–12, 2026</t>
  </si>
  <si>
    <t>Category</t>
  </si>
  <si>
    <t>Total value</t>
  </si>
  <si>
    <t>Share</t>
  </si>
  <si>
    <t>Review</t>
  </si>
  <si>
    <t>As-of date</t>
  </si>
  <si>
    <t>2026-10-12</t>
  </si>
  <si>
    <t>Login/access</t>
  </si>
  <si>
    <t>Unit</t>
  </si>
  <si>
    <t>tickets</t>
  </si>
  <si>
    <t>Billing</t>
  </si>
  <si>
    <t>Minimum slice share</t>
  </si>
  <si>
    <t>Performance</t>
  </si>
  <si>
    <t>Feature request</t>
  </si>
  <si>
    <t>Bug</t>
  </si>
  <si>
    <t>Other</t>
  </si>
  <si>
    <t>Total mapped</t>
  </si>
  <si>
    <t>Unmapped amount</t>
  </si>
  <si>
    <t>Source records — one row per dated category count; repeated categories are summed.</t>
  </si>
  <si>
    <t>Date</t>
  </si>
  <si>
    <t>Amount (tickets)</t>
  </si>
  <si>
    <t>Note</t>
  </si>
  <si>
    <t>2026-10-01</t>
  </si>
  <si>
    <t>Password-reset requests</t>
  </si>
  <si>
    <t>2026-10-02</t>
  </si>
  <si>
    <t>Duplicate-charge questions</t>
  </si>
  <si>
    <t>2026-10-03</t>
  </si>
  <si>
    <t>Mobile application crashes</t>
  </si>
  <si>
    <t>2026-10-04</t>
  </si>
  <si>
    <t>Dark-mode requests</t>
  </si>
  <si>
    <t>2026-10-05</t>
  </si>
  <si>
    <t>Slow page loads</t>
  </si>
  <si>
    <t>2026-10-06</t>
  </si>
  <si>
    <t>Multifactor authentication issues</t>
  </si>
  <si>
    <t>2026-10-07</t>
  </si>
  <si>
    <t>Account-deletion questions</t>
  </si>
  <si>
    <t>2026-10-08</t>
  </si>
  <si>
    <t>Export errors</t>
  </si>
  <si>
    <t>2026-10-09</t>
  </si>
  <si>
    <t>Invoice-copy requests</t>
  </si>
  <si>
    <t>2026-10-10</t>
  </si>
  <si>
    <t>Timeout reports</t>
  </si>
  <si>
    <t>2026-10-11</t>
  </si>
  <si>
    <t>Bulk-edit requests</t>
  </si>
  <si>
    <t>Single sign-on setup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</si>
</sst>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" width="22.63"/>
  </cols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>
      <c r="A2" s="1" t="s">
        <v>2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2" t="s">
        <v>3</v>
      </c>
      <c r="B3" s="2" t="s">
        <v>4</v>
      </c>
      <c r="C3" s="2" t="s">
        <v>1</v>
      </c>
      <c r="D3" s="2" t="s">
        <v>1</v>
      </c>
      <c r="E3" s="2" t="s">
        <v>1</v>
      </c>
      <c r="F3" s="2" t="s">
        <v>5</v>
      </c>
      <c r="G3" s="2" t="s">
        <v>6</v>
      </c>
      <c r="H3" s="2" t="s">
        <v>7</v>
      </c>
      <c r="I3" s="2" t="s">
        <v>8</v>
      </c>
    </row>
    <row r="4">
      <c r="A4" s="1" t="s">
        <v>9</v>
      </c>
      <c r="B4" s="3" t="s">
        <v>10</v>
      </c>
      <c r="C4" s="1" t="s">
        <v>1</v>
      </c>
      <c r="D4" s="1" t="s">
        <v>1</v>
      </c>
      <c r="E4" s="1" t="s">
        <v>1</v>
      </c>
      <c r="F4" s="1" t="s">
        <v>11</v>
      </c>
      <c r="G4" s="1">
        <f t="shared" ref="G4:G9" si="1">SUMIF($B$15:$B$30,F4,$C$15:$C$30)</f>
        <v>100</v>
      </c>
      <c r="H4" s="1">
        <f t="shared" ref="H4:H9" si="2">IFERROR(G4/$G$10,0)</f>
        <v>0.4115226337</v>
      </c>
      <c r="I4" s="1" t="str">
        <f t="shared" ref="I4:I9" si="3">IF(G4=0,"No data",IF(H4&lt;$B$6,"Small slice","Chart slice"))</f>
        <v>Chart slice</v>
      </c>
    </row>
    <row r="5">
      <c r="A5" s="1" t="s">
        <v>12</v>
      </c>
      <c r="B5" s="1" t="s">
        <v>13</v>
      </c>
      <c r="C5" s="1" t="s">
        <v>1</v>
      </c>
      <c r="D5" s="1" t="s">
        <v>1</v>
      </c>
      <c r="E5" s="1" t="s">
        <v>1</v>
      </c>
      <c r="F5" s="1" t="s">
        <v>14</v>
      </c>
      <c r="G5" s="1">
        <f t="shared" si="1"/>
        <v>32</v>
      </c>
      <c r="H5" s="1">
        <f t="shared" si="2"/>
        <v>0.1316872428</v>
      </c>
      <c r="I5" s="1" t="str">
        <f t="shared" si="3"/>
        <v>Chart slice</v>
      </c>
    </row>
    <row r="6">
      <c r="A6" s="1" t="s">
        <v>15</v>
      </c>
      <c r="B6" s="4">
        <v>0.05</v>
      </c>
      <c r="C6" s="1" t="s">
        <v>1</v>
      </c>
      <c r="D6" s="1" t="s">
        <v>1</v>
      </c>
      <c r="E6" s="1" t="s">
        <v>1</v>
      </c>
      <c r="F6" s="1" t="s">
        <v>16</v>
      </c>
      <c r="G6" s="1">
        <f t="shared" si="1"/>
        <v>38</v>
      </c>
      <c r="H6" s="1">
        <f t="shared" si="2"/>
        <v>0.1563786008</v>
      </c>
      <c r="I6" s="1" t="str">
        <f t="shared" si="3"/>
        <v>Chart slice</v>
      </c>
    </row>
    <row r="7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17</v>
      </c>
      <c r="G7" s="1">
        <f t="shared" si="1"/>
        <v>21</v>
      </c>
      <c r="H7" s="1">
        <f t="shared" si="2"/>
        <v>0.08641975309</v>
      </c>
      <c r="I7" s="1" t="str">
        <f t="shared" si="3"/>
        <v>Chart slice</v>
      </c>
    </row>
    <row r="8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18</v>
      </c>
      <c r="G8" s="1">
        <f t="shared" si="1"/>
        <v>46</v>
      </c>
      <c r="H8" s="1">
        <f t="shared" si="2"/>
        <v>0.1893004115</v>
      </c>
      <c r="I8" s="1" t="str">
        <f t="shared" si="3"/>
        <v>Chart slice</v>
      </c>
    </row>
    <row r="9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19</v>
      </c>
      <c r="G9" s="1">
        <f t="shared" si="1"/>
        <v>6</v>
      </c>
      <c r="H9" s="1">
        <f t="shared" si="2"/>
        <v>0.02469135802</v>
      </c>
      <c r="I9" s="1" t="str">
        <f t="shared" si="3"/>
        <v>Small slice</v>
      </c>
    </row>
    <row r="10">
      <c r="A10" s="1" t="s">
        <v>1</v>
      </c>
      <c r="B10" s="1" t="s">
        <v>1</v>
      </c>
      <c r="C10" s="1" t="s">
        <v>1</v>
      </c>
      <c r="D10" s="1" t="s">
        <v>1</v>
      </c>
      <c r="E10" s="1" t="s">
        <v>1</v>
      </c>
      <c r="F10" s="1" t="s">
        <v>20</v>
      </c>
      <c r="G10" s="1">
        <f>SUM(G4:G9)</f>
        <v>243</v>
      </c>
      <c r="H10" s="1">
        <f t="shared" ref="H10:H11" si="4">IFERROR(G10/SUM($C$15:$C$30),0)</f>
        <v>1</v>
      </c>
      <c r="I10" s="1" t="str">
        <f>IF(G10=0,"Add amounts",IF(G11=0,"Ready to chart","Fix unmapped"))</f>
        <v>Ready to chart</v>
      </c>
    </row>
    <row r="11">
      <c r="A11" s="1" t="s">
        <v>1</v>
      </c>
      <c r="B11" s="1" t="s">
        <v>1</v>
      </c>
      <c r="C11" s="1" t="s">
        <v>1</v>
      </c>
      <c r="D11" s="1" t="s">
        <v>1</v>
      </c>
      <c r="E11" s="1" t="s">
        <v>1</v>
      </c>
      <c r="F11" s="1" t="s">
        <v>21</v>
      </c>
      <c r="G11" s="1">
        <f>SUM($C$15:$C$30)-G10</f>
        <v>0</v>
      </c>
      <c r="H11" s="1">
        <f t="shared" si="4"/>
        <v>0</v>
      </c>
      <c r="I11" s="1" t="str">
        <f>IF(G11=0,"All mapped","Fix source labels")</f>
        <v>All mapped</v>
      </c>
    </row>
    <row r="12">
      <c r="A12" s="1" t="s">
        <v>1</v>
      </c>
      <c r="B12" s="1" t="s">
        <v>1</v>
      </c>
      <c r="C12" s="1" t="s">
        <v>1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</row>
    <row r="13">
      <c r="A13" s="1" t="s">
        <v>22</v>
      </c>
      <c r="B13" s="1" t="s">
        <v>1</v>
      </c>
      <c r="C13" s="1" t="s">
        <v>1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</row>
    <row r="14">
      <c r="A14" s="1" t="s">
        <v>23</v>
      </c>
      <c r="B14" s="1" t="s">
        <v>5</v>
      </c>
      <c r="C14" s="1" t="s">
        <v>24</v>
      </c>
      <c r="D14" s="1" t="s">
        <v>25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</row>
    <row r="15">
      <c r="A15" s="3" t="s">
        <v>26</v>
      </c>
      <c r="B15" s="1" t="s">
        <v>11</v>
      </c>
      <c r="C15" s="4">
        <v>42.0</v>
      </c>
      <c r="D15" s="1" t="s">
        <v>27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</row>
    <row r="16">
      <c r="A16" s="3" t="s">
        <v>28</v>
      </c>
      <c r="B16" s="1" t="s">
        <v>14</v>
      </c>
      <c r="C16" s="4">
        <v>18.0</v>
      </c>
      <c r="D16" s="1" t="s">
        <v>29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</row>
    <row r="17">
      <c r="A17" s="3" t="s">
        <v>30</v>
      </c>
      <c r="B17" s="1" t="s">
        <v>18</v>
      </c>
      <c r="C17" s="4">
        <v>27.0</v>
      </c>
      <c r="D17" s="1" t="s">
        <v>31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</row>
    <row r="18">
      <c r="A18" s="3" t="s">
        <v>32</v>
      </c>
      <c r="B18" s="1" t="s">
        <v>17</v>
      </c>
      <c r="C18" s="4">
        <v>12.0</v>
      </c>
      <c r="D18" s="1" t="s">
        <v>33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</row>
    <row r="19">
      <c r="A19" s="3" t="s">
        <v>34</v>
      </c>
      <c r="B19" s="1" t="s">
        <v>16</v>
      </c>
      <c r="C19" s="4">
        <v>21.0</v>
      </c>
      <c r="D19" s="1" t="s">
        <v>35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</row>
    <row r="20">
      <c r="A20" s="3" t="s">
        <v>36</v>
      </c>
      <c r="B20" s="1" t="s">
        <v>11</v>
      </c>
      <c r="C20" s="4">
        <v>33.0</v>
      </c>
      <c r="D20" s="1" t="s">
        <v>37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</row>
    <row r="21">
      <c r="A21" s="3" t="s">
        <v>38</v>
      </c>
      <c r="B21" s="1" t="s">
        <v>19</v>
      </c>
      <c r="C21" s="4">
        <v>6.0</v>
      </c>
      <c r="D21" s="1" t="s">
        <v>39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</row>
    <row r="22">
      <c r="A22" s="3" t="s">
        <v>40</v>
      </c>
      <c r="B22" s="1" t="s">
        <v>18</v>
      </c>
      <c r="C22" s="4">
        <v>19.0</v>
      </c>
      <c r="D22" s="1" t="s">
        <v>41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</row>
    <row r="23">
      <c r="A23" s="3" t="s">
        <v>42</v>
      </c>
      <c r="B23" s="1" t="s">
        <v>14</v>
      </c>
      <c r="C23" s="4">
        <v>14.0</v>
      </c>
      <c r="D23" s="1" t="s">
        <v>43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</row>
    <row r="24">
      <c r="A24" s="3" t="s">
        <v>44</v>
      </c>
      <c r="B24" s="1" t="s">
        <v>16</v>
      </c>
      <c r="C24" s="4">
        <v>17.0</v>
      </c>
      <c r="D24" s="1" t="s">
        <v>45</v>
      </c>
      <c r="E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</row>
    <row r="25">
      <c r="A25" s="3" t="s">
        <v>46</v>
      </c>
      <c r="B25" s="1" t="s">
        <v>17</v>
      </c>
      <c r="C25" s="4">
        <v>9.0</v>
      </c>
      <c r="D25" s="1" t="s">
        <v>47</v>
      </c>
      <c r="E25" s="1" t="s">
        <v>1</v>
      </c>
      <c r="F25" s="1" t="s">
        <v>1</v>
      </c>
      <c r="G25" s="1" t="s">
        <v>1</v>
      </c>
      <c r="H25" s="1" t="s">
        <v>1</v>
      </c>
      <c r="I25" s="1" t="s">
        <v>1</v>
      </c>
    </row>
    <row r="26">
      <c r="A26" s="3" t="s">
        <v>10</v>
      </c>
      <c r="B26" s="1" t="s">
        <v>11</v>
      </c>
      <c r="C26" s="4">
        <v>25.0</v>
      </c>
      <c r="D26" s="1" t="s">
        <v>48</v>
      </c>
      <c r="E26" s="1" t="s">
        <v>1</v>
      </c>
      <c r="F26" s="1" t="s">
        <v>1</v>
      </c>
      <c r="G26" s="1" t="s">
        <v>1</v>
      </c>
      <c r="H26" s="1" t="s">
        <v>1</v>
      </c>
      <c r="I26" s="1" t="s">
        <v>1</v>
      </c>
    </row>
    <row r="27">
      <c r="A27" s="1" t="s">
        <v>1</v>
      </c>
      <c r="B27" s="1" t="s">
        <v>1</v>
      </c>
      <c r="C27" s="1" t="s">
        <v>1</v>
      </c>
      <c r="D27" s="1" t="s">
        <v>1</v>
      </c>
      <c r="E27" s="1" t="s">
        <v>1</v>
      </c>
      <c r="F27" s="1" t="s">
        <v>1</v>
      </c>
      <c r="G27" s="1" t="s">
        <v>1</v>
      </c>
      <c r="H27" s="1" t="s">
        <v>1</v>
      </c>
      <c r="I27" s="1" t="s">
        <v>1</v>
      </c>
    </row>
    <row r="28">
      <c r="A28" s="1" t="s">
        <v>1</v>
      </c>
      <c r="B28" s="1" t="s">
        <v>1</v>
      </c>
      <c r="C28" s="1" t="s">
        <v>1</v>
      </c>
      <c r="D28" s="1" t="s">
        <v>1</v>
      </c>
      <c r="E28" s="1" t="s">
        <v>1</v>
      </c>
      <c r="F28" s="1" t="s">
        <v>1</v>
      </c>
      <c r="G28" s="1" t="s">
        <v>1</v>
      </c>
      <c r="H28" s="1" t="s">
        <v>1</v>
      </c>
      <c r="I28" s="1" t="s">
        <v>1</v>
      </c>
    </row>
    <row r="29">
      <c r="A29" s="1" t="s">
        <v>1</v>
      </c>
      <c r="B29" s="1" t="s">
        <v>1</v>
      </c>
      <c r="C29" s="1" t="s">
        <v>1</v>
      </c>
      <c r="D29" s="1" t="s">
        <v>1</v>
      </c>
      <c r="E29" s="1" t="s">
        <v>1</v>
      </c>
      <c r="F29" s="1" t="s">
        <v>1</v>
      </c>
      <c r="G29" s="1" t="s">
        <v>1</v>
      </c>
      <c r="H29" s="1" t="s">
        <v>1</v>
      </c>
      <c r="I29" s="1" t="s">
        <v>1</v>
      </c>
    </row>
    <row r="30">
      <c r="A30" s="1" t="s">
        <v>1</v>
      </c>
      <c r="B30" s="1" t="s">
        <v>1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</row>
  </sheetData>
  <drawing r:id="rId1"/>
</worksheet>
</file>