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Weekly Print Queue" sheetId="2" r:id="rId6"/>
  </sheets>
  <definedNames/>
  <calcPr/>
</workbook>
</file>

<file path=xl/sharedStrings.xml><?xml version="1.0" encoding="utf-8"?>
<sst xmlns="http://schemas.openxmlformats.org/spreadsheetml/2006/main" count="246" uniqueCount="96">
  <si>
    <t>WEEKLY WORK QUEUE — PRINT-READY REPORT</t>
  </si>
  <si>
    <t/>
  </si>
  <si>
    <t>As of date</t>
  </si>
  <si>
    <t>Period start</t>
  </si>
  <si>
    <t>Period end</t>
  </si>
  <si>
    <t>Prepared by</t>
  </si>
  <si>
    <t>Jordan Lee</t>
  </si>
  <si>
    <t>Current sample print range</t>
  </si>
  <si>
    <t>A1:J22</t>
  </si>
  <si>
    <t>Total jobs</t>
  </si>
  <si>
    <t>Open jobs</t>
  </si>
  <si>
    <t>Complete jobs</t>
  </si>
  <si>
    <t>Overdue open</t>
  </si>
  <si>
    <t>Planned hours</t>
  </si>
  <si>
    <t>Actual hours</t>
  </si>
  <si>
    <t>Actual minus planned (hours)</t>
  </si>
  <si>
    <t>Urgent open</t>
  </si>
  <si>
    <t>Due in period</t>
  </si>
  <si>
    <t>Capacity limit (hours)</t>
  </si>
  <si>
    <t>Capacity status</t>
  </si>
  <si>
    <t>Completion rate</t>
  </si>
  <si>
    <t>Exception note</t>
  </si>
  <si>
    <t>Remaining capacity</t>
  </si>
  <si>
    <t>Next review date</t>
  </si>
  <si>
    <t>PRINT WORKFLOW</t>
  </si>
  <si>
    <t>Select A1:J22 for the sample; extend the final row as records are added.</t>
  </si>
  <si>
    <t>INPUT GUIDE</t>
  </si>
  <si>
    <t>Edit B2, D2, F2, H2, J5, J6 and A11:J30. Keep the summary formulas intact.</t>
  </si>
  <si>
    <t>Job ID</t>
  </si>
  <si>
    <t>Client / area</t>
  </si>
  <si>
    <t>Work item</t>
  </si>
  <si>
    <t>Owner</t>
  </si>
  <si>
    <t>Status</t>
  </si>
  <si>
    <t>Priority</t>
  </si>
  <si>
    <t>Due date</t>
  </si>
  <si>
    <t>Next action / note</t>
  </si>
  <si>
    <t>WQ-101</t>
  </si>
  <si>
    <t>North Branch</t>
  </si>
  <si>
    <t>Replace lobby signage</t>
  </si>
  <si>
    <t>Avery</t>
  </si>
  <si>
    <t>Complete</t>
  </si>
  <si>
    <t>Medium</t>
  </si>
  <si>
    <t>Closed; photo archived</t>
  </si>
  <si>
    <t>WQ-102</t>
  </si>
  <si>
    <t>Finance</t>
  </si>
  <si>
    <t>Reconcile courier charges</t>
  </si>
  <si>
    <t>Morgan</t>
  </si>
  <si>
    <t>In progress</t>
  </si>
  <si>
    <t>High</t>
  </si>
  <si>
    <t>Confirm final invoice</t>
  </si>
  <si>
    <t>WQ-103</t>
  </si>
  <si>
    <t>Warehouse</t>
  </si>
  <si>
    <t>Repair dock sensor</t>
  </si>
  <si>
    <t>Casey</t>
  </si>
  <si>
    <t>Blocked</t>
  </si>
  <si>
    <t>Critical</t>
  </si>
  <si>
    <t>Waiting for vendor part</t>
  </si>
  <si>
    <t>WQ-104</t>
  </si>
  <si>
    <t>HR</t>
  </si>
  <si>
    <t>Update onboarding pack</t>
  </si>
  <si>
    <t>Low</t>
  </si>
  <si>
    <t>Published version 4</t>
  </si>
  <si>
    <t>WQ-105</t>
  </si>
  <si>
    <t>Retail East</t>
  </si>
  <si>
    <t>Install price labels</t>
  </si>
  <si>
    <t>Jordan</t>
  </si>
  <si>
    <t>Planned</t>
  </si>
  <si>
    <t>Start after opening</t>
  </si>
  <si>
    <t>WQ-106</t>
  </si>
  <si>
    <t>IT</t>
  </si>
  <si>
    <t>Refresh loaner laptops</t>
  </si>
  <si>
    <t>Image two remaining units</t>
  </si>
  <si>
    <t>WQ-107</t>
  </si>
  <si>
    <t>Operations</t>
  </si>
  <si>
    <t>Safety walk-through</t>
  </si>
  <si>
    <t>Follow-up logged</t>
  </si>
  <si>
    <t>WQ-108</t>
  </si>
  <si>
    <t>Retail West</t>
  </si>
  <si>
    <t>Audit back-room stock</t>
  </si>
  <si>
    <t>Confirm store access</t>
  </si>
  <si>
    <t>WQ-109</t>
  </si>
  <si>
    <t>Facilities</t>
  </si>
  <si>
    <t>Inspect roof leak</t>
  </si>
  <si>
    <t>Awaiting access permit</t>
  </si>
  <si>
    <t>WQ-110</t>
  </si>
  <si>
    <t>Legal</t>
  </si>
  <si>
    <t>Archive signed contracts</t>
  </si>
  <si>
    <t>Filed by year</t>
  </si>
  <si>
    <t>WQ-111</t>
  </si>
  <si>
    <t>Customer Care</t>
  </si>
  <si>
    <t>Revise escalation script</t>
  </si>
  <si>
    <t>Review with team lead</t>
  </si>
  <si>
    <t>WQ-112</t>
  </si>
  <si>
    <t>Marketing</t>
  </si>
  <si>
    <t>Pack event materials</t>
  </si>
  <si>
    <t>Print attendee badges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</si>
</sst>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0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>
      <c r="A2" s="2" t="s">
        <v>2</v>
      </c>
      <c r="B2" s="3">
        <v>46312.0</v>
      </c>
      <c r="C2" s="2" t="s">
        <v>3</v>
      </c>
      <c r="D2" s="3">
        <v>46306.0</v>
      </c>
      <c r="E2" s="2" t="s">
        <v>4</v>
      </c>
      <c r="F2" s="3">
        <v>46312.0</v>
      </c>
      <c r="G2" s="2" t="s">
        <v>5</v>
      </c>
      <c r="H2" s="2" t="s">
        <v>6</v>
      </c>
      <c r="I2" s="2" t="s">
        <v>7</v>
      </c>
      <c r="J2" s="2" t="s">
        <v>8</v>
      </c>
    </row>
    <row r="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</row>
    <row r="4">
      <c r="A4" s="1" t="s">
        <v>9</v>
      </c>
      <c r="B4" s="1">
        <f>COUNT(G11:G30)</f>
        <v>12</v>
      </c>
      <c r="C4" s="1" t="s">
        <v>10</v>
      </c>
      <c r="D4" s="1">
        <f>B4-F4</f>
        <v>8</v>
      </c>
      <c r="E4" s="1" t="s">
        <v>11</v>
      </c>
      <c r="F4" s="1">
        <f>COUNTIFS(E11:E30,"Complete",G11:G30,"&gt;0")</f>
        <v>4</v>
      </c>
      <c r="G4" s="1" t="s">
        <v>12</v>
      </c>
      <c r="H4" s="1">
        <f>COUNTIFS(G11:G30,"&lt;"&amp;$B$2,G11:G30,"&gt;0",E11:E30,"&lt;&gt;Complete")</f>
        <v>3</v>
      </c>
      <c r="I4" s="1" t="s">
        <v>13</v>
      </c>
      <c r="J4" s="1">
        <f>SUM(H11:H30)</f>
        <v>55</v>
      </c>
    </row>
    <row r="5">
      <c r="A5" s="1" t="s">
        <v>14</v>
      </c>
      <c r="B5" s="1">
        <f>SUM(I11:I30)</f>
        <v>26</v>
      </c>
      <c r="C5" s="1" t="s">
        <v>15</v>
      </c>
      <c r="D5" s="1">
        <f>B5-J4</f>
        <v>-29</v>
      </c>
      <c r="E5" s="1" t="s">
        <v>16</v>
      </c>
      <c r="F5" s="1">
        <f>COUNTIFS(F11:F30,"High",E11:E30,"&lt;&gt;Complete",G11:G30,"&gt;0")+COUNTIFS(F11:F30,"Critical",E11:E30,"&lt;&gt;Complete",G11:G30,"&gt;0")</f>
        <v>4</v>
      </c>
      <c r="G5" s="1" t="s">
        <v>17</v>
      </c>
      <c r="H5" s="1">
        <f>COUNTIFS(G11:G30,"&gt;="&amp;$D$2,G11:G30,"&lt;="&amp;$F$2)</f>
        <v>8</v>
      </c>
      <c r="I5" s="1" t="s">
        <v>18</v>
      </c>
      <c r="J5" s="4">
        <v>60.0</v>
      </c>
    </row>
    <row r="6">
      <c r="A6" s="1" t="s">
        <v>19</v>
      </c>
      <c r="B6" s="1" t="str">
        <f>IF(J4&lt;=$J$5,"Within capacity","Over capacity")</f>
        <v>Within capacity</v>
      </c>
      <c r="C6" s="1" t="s">
        <v>20</v>
      </c>
      <c r="D6" s="1">
        <f>IFERROR(F4/B4,0)</f>
        <v>0.3333333333</v>
      </c>
      <c r="E6" s="1" t="s">
        <v>21</v>
      </c>
      <c r="F6" s="1" t="str">
        <f>IF(H4&gt;0,"Include overdue next actions","No overdue exceptions")</f>
        <v>Include overdue next actions</v>
      </c>
      <c r="G6" s="1" t="s">
        <v>22</v>
      </c>
      <c r="H6" s="1">
        <f>J5-J4</f>
        <v>5</v>
      </c>
      <c r="I6" s="1" t="s">
        <v>23</v>
      </c>
      <c r="J6" s="4">
        <v>46319.0</v>
      </c>
    </row>
    <row r="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</row>
    <row r="8">
      <c r="A8" s="1" t="s">
        <v>24</v>
      </c>
      <c r="B8" s="1" t="s">
        <v>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</row>
    <row r="9">
      <c r="A9" s="1" t="s">
        <v>26</v>
      </c>
      <c r="B9" s="1" t="s">
        <v>27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</row>
    <row r="10">
      <c r="A10" s="1" t="s">
        <v>28</v>
      </c>
      <c r="B10" s="1" t="s">
        <v>29</v>
      </c>
      <c r="C10" s="1" t="s">
        <v>30</v>
      </c>
      <c r="D10" s="1" t="s">
        <v>31</v>
      </c>
      <c r="E10" s="1" t="s">
        <v>32</v>
      </c>
      <c r="F10" s="1" t="s">
        <v>33</v>
      </c>
      <c r="G10" s="1" t="s">
        <v>34</v>
      </c>
      <c r="H10" s="1" t="s">
        <v>13</v>
      </c>
      <c r="I10" s="1" t="s">
        <v>14</v>
      </c>
      <c r="J10" s="1" t="s">
        <v>35</v>
      </c>
    </row>
    <row r="11">
      <c r="A11" s="1" t="s">
        <v>36</v>
      </c>
      <c r="B11" s="1" t="s">
        <v>37</v>
      </c>
      <c r="C11" s="1" t="s">
        <v>38</v>
      </c>
      <c r="D11" s="1" t="s">
        <v>39</v>
      </c>
      <c r="E11" s="1" t="s">
        <v>40</v>
      </c>
      <c r="F11" s="1" t="s">
        <v>41</v>
      </c>
      <c r="G11" s="4">
        <v>46306.0</v>
      </c>
      <c r="H11" s="4">
        <v>3.0</v>
      </c>
      <c r="I11" s="4">
        <v>3.0</v>
      </c>
      <c r="J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 t="s">
        <v>48</v>
      </c>
      <c r="G12" s="4">
        <v>46310.0</v>
      </c>
      <c r="H12" s="4">
        <v>5.0</v>
      </c>
      <c r="I12" s="4">
        <v>4.0</v>
      </c>
      <c r="J12" s="1" t="s">
        <v>49</v>
      </c>
    </row>
    <row r="13">
      <c r="A13" s="1" t="s">
        <v>50</v>
      </c>
      <c r="B13" s="1" t="s">
        <v>51</v>
      </c>
      <c r="C13" s="1" t="s">
        <v>52</v>
      </c>
      <c r="D13" s="1" t="s">
        <v>53</v>
      </c>
      <c r="E13" s="1" t="s">
        <v>54</v>
      </c>
      <c r="F13" s="1" t="s">
        <v>55</v>
      </c>
      <c r="G13" s="4">
        <v>46311.0</v>
      </c>
      <c r="H13" s="4">
        <v>8.0</v>
      </c>
      <c r="I13" s="4">
        <v>1.0</v>
      </c>
      <c r="J13" s="1" t="s">
        <v>56</v>
      </c>
    </row>
    <row r="14">
      <c r="A14" s="1" t="s">
        <v>57</v>
      </c>
      <c r="B14" s="1" t="s">
        <v>58</v>
      </c>
      <c r="C14" s="1" t="s">
        <v>59</v>
      </c>
      <c r="D14" s="1" t="s">
        <v>39</v>
      </c>
      <c r="E14" s="1" t="s">
        <v>40</v>
      </c>
      <c r="F14" s="1" t="s">
        <v>60</v>
      </c>
      <c r="G14" s="4">
        <v>46309.0</v>
      </c>
      <c r="H14" s="4">
        <v>2.0</v>
      </c>
      <c r="I14" s="4">
        <v>2.0</v>
      </c>
      <c r="J14" s="1" t="s">
        <v>61</v>
      </c>
    </row>
    <row r="15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66</v>
      </c>
      <c r="F15" s="1" t="s">
        <v>48</v>
      </c>
      <c r="G15" s="4">
        <v>46312.0</v>
      </c>
      <c r="H15" s="4">
        <v>6.0</v>
      </c>
      <c r="I15" s="4">
        <v>0.0</v>
      </c>
      <c r="J15" s="1" t="s">
        <v>67</v>
      </c>
    </row>
    <row r="16">
      <c r="A16" s="1" t="s">
        <v>68</v>
      </c>
      <c r="B16" s="1" t="s">
        <v>69</v>
      </c>
      <c r="C16" s="1" t="s">
        <v>70</v>
      </c>
      <c r="D16" s="1" t="s">
        <v>46</v>
      </c>
      <c r="E16" s="1" t="s">
        <v>47</v>
      </c>
      <c r="F16" s="1" t="s">
        <v>41</v>
      </c>
      <c r="G16" s="4">
        <v>46313.0</v>
      </c>
      <c r="H16" s="4">
        <v>4.0</v>
      </c>
      <c r="I16" s="4">
        <v>2.0</v>
      </c>
      <c r="J16" s="1" t="s">
        <v>71</v>
      </c>
    </row>
    <row r="17">
      <c r="A17" s="1" t="s">
        <v>72</v>
      </c>
      <c r="B17" s="1" t="s">
        <v>73</v>
      </c>
      <c r="C17" s="1" t="s">
        <v>74</v>
      </c>
      <c r="D17" s="1" t="s">
        <v>53</v>
      </c>
      <c r="E17" s="1" t="s">
        <v>40</v>
      </c>
      <c r="F17" s="1" t="s">
        <v>48</v>
      </c>
      <c r="G17" s="4">
        <v>46307.0</v>
      </c>
      <c r="H17" s="4">
        <v>7.0</v>
      </c>
      <c r="I17" s="4">
        <v>8.0</v>
      </c>
      <c r="J17" s="1" t="s">
        <v>75</v>
      </c>
    </row>
    <row r="18">
      <c r="A18" s="1" t="s">
        <v>76</v>
      </c>
      <c r="B18" s="1" t="s">
        <v>77</v>
      </c>
      <c r="C18" s="1" t="s">
        <v>78</v>
      </c>
      <c r="D18" s="1" t="s">
        <v>65</v>
      </c>
      <c r="E18" s="1" t="s">
        <v>66</v>
      </c>
      <c r="F18" s="1" t="s">
        <v>60</v>
      </c>
      <c r="G18" s="4">
        <v>46315.0</v>
      </c>
      <c r="H18" s="4">
        <v>3.0</v>
      </c>
      <c r="I18" s="4">
        <v>0.0</v>
      </c>
      <c r="J18" s="1" t="s">
        <v>79</v>
      </c>
    </row>
    <row r="19">
      <c r="A19" s="1" t="s">
        <v>80</v>
      </c>
      <c r="B19" s="1" t="s">
        <v>81</v>
      </c>
      <c r="C19" s="1" t="s">
        <v>82</v>
      </c>
      <c r="D19" s="1" t="s">
        <v>39</v>
      </c>
      <c r="E19" s="1" t="s">
        <v>54</v>
      </c>
      <c r="F19" s="1" t="s">
        <v>48</v>
      </c>
      <c r="G19" s="4">
        <v>46308.0</v>
      </c>
      <c r="H19" s="4">
        <v>5.0</v>
      </c>
      <c r="I19" s="4">
        <v>1.0</v>
      </c>
      <c r="J19" s="1" t="s">
        <v>83</v>
      </c>
    </row>
    <row r="20">
      <c r="A20" s="1" t="s">
        <v>84</v>
      </c>
      <c r="B20" s="1" t="s">
        <v>85</v>
      </c>
      <c r="C20" s="1" t="s">
        <v>86</v>
      </c>
      <c r="D20" s="1" t="s">
        <v>46</v>
      </c>
      <c r="E20" s="1" t="s">
        <v>40</v>
      </c>
      <c r="F20" s="1" t="s">
        <v>41</v>
      </c>
      <c r="G20" s="4">
        <v>46312.0</v>
      </c>
      <c r="H20" s="4">
        <v>2.0</v>
      </c>
      <c r="I20" s="4">
        <v>2.0</v>
      </c>
      <c r="J20" s="1" t="s">
        <v>87</v>
      </c>
    </row>
    <row r="21">
      <c r="A21" s="1" t="s">
        <v>88</v>
      </c>
      <c r="B21" s="1" t="s">
        <v>89</v>
      </c>
      <c r="C21" s="1" t="s">
        <v>90</v>
      </c>
      <c r="D21" s="1" t="s">
        <v>53</v>
      </c>
      <c r="E21" s="1" t="s">
        <v>47</v>
      </c>
      <c r="F21" s="1" t="s">
        <v>41</v>
      </c>
      <c r="G21" s="4">
        <v>46314.0</v>
      </c>
      <c r="H21" s="4">
        <v>6.0</v>
      </c>
      <c r="I21" s="4">
        <v>3.0</v>
      </c>
      <c r="J21" s="1" t="s">
        <v>91</v>
      </c>
    </row>
    <row r="22">
      <c r="A22" s="1" t="s">
        <v>92</v>
      </c>
      <c r="B22" s="1" t="s">
        <v>93</v>
      </c>
      <c r="C22" s="1" t="s">
        <v>94</v>
      </c>
      <c r="D22" s="1" t="s">
        <v>65</v>
      </c>
      <c r="E22" s="1" t="s">
        <v>66</v>
      </c>
      <c r="F22" s="1" t="s">
        <v>60</v>
      </c>
      <c r="G22" s="4">
        <v>46316.0</v>
      </c>
      <c r="H22" s="4">
        <v>4.0</v>
      </c>
      <c r="I22" s="4">
        <v>0.0</v>
      </c>
      <c r="J22" s="1" t="s">
        <v>95</v>
      </c>
    </row>
    <row r="23">
      <c r="A23" s="1" t="s">
        <v>1</v>
      </c>
      <c r="B23" s="1" t="s">
        <v>1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</row>
    <row r="24">
      <c r="A24" s="1" t="s">
        <v>1</v>
      </c>
      <c r="B24" s="1" t="s">
        <v>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</row>
    <row r="25">
      <c r="A25" s="1" t="s">
        <v>1</v>
      </c>
      <c r="B25" s="1" t="s">
        <v>1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</row>
    <row r="26">
      <c r="A26" s="1" t="s">
        <v>1</v>
      </c>
      <c r="B26" s="1" t="s">
        <v>1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  <c r="J26" s="1" t="s">
        <v>1</v>
      </c>
    </row>
    <row r="27">
      <c r="A27" s="1" t="s">
        <v>1</v>
      </c>
      <c r="B27" s="1" t="s">
        <v>1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  <c r="J27" s="1" t="s">
        <v>1</v>
      </c>
    </row>
    <row r="28">
      <c r="A28" s="1" t="s">
        <v>1</v>
      </c>
      <c r="B28" s="1" t="s">
        <v>1</v>
      </c>
      <c r="C28" s="1" t="s">
        <v>1</v>
      </c>
      <c r="D28" s="1" t="s">
        <v>1</v>
      </c>
      <c r="E28" s="1" t="s">
        <v>1</v>
      </c>
      <c r="F28" s="1" t="s">
        <v>1</v>
      </c>
      <c r="G28" s="1" t="s">
        <v>1</v>
      </c>
      <c r="H28" s="1" t="s">
        <v>1</v>
      </c>
      <c r="I28" s="1" t="s">
        <v>1</v>
      </c>
      <c r="J28" s="1" t="s">
        <v>1</v>
      </c>
    </row>
    <row r="29">
      <c r="A29" s="1" t="s">
        <v>1</v>
      </c>
      <c r="B29" s="1" t="s">
        <v>1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1</v>
      </c>
      <c r="I29" s="1" t="s">
        <v>1</v>
      </c>
      <c r="J29" s="1" t="s">
        <v>1</v>
      </c>
    </row>
    <row r="30">
      <c r="A30" s="1" t="s">
        <v>1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</row>
  </sheetData>
  <drawing r:id="rId1"/>
</worksheet>
</file>