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c24483f39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als" sheetId="1" r:id="R7f804dd2a35e42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;($#,##0);-"/>
    <x:numFmt numFmtId="201" formatCode="mmm-yy"/>
    <x:numFmt numFmtId="202" formatCode="0%"/>
    <x:numFmt numFmtId="203" formatCode="mmm d, yyyy"/>
  </x:numFmts>
  <x:fonts count="6">
    <x:font>
      <x:sz val="11"/>
      <x:name val="Carlito"/>
    </x:font>
    <x:font>
      <x:b/>
      <x:sz val="14"/>
      <x:color rgb="FF1F2937"/>
      <x:name val="Arial"/>
    </x:font>
    <x:font>
      <x:i/>
      <x:sz val="9"/>
      <x:color rgb="FF667085"/>
      <x:name val="Arial"/>
    </x:font>
    <x:font>
      <x:b/>
      <x:sz val="10"/>
      <x:color rgb="FF1F2937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3E8"/>
      </x:patternFill>
    </x:fill>
    <x:fill>
      <x:patternFill patternType="solid">
        <x:fgColor rgb="FF2E7D32"/>
      </x:patternFill>
    </x:fill>
    <x:fill>
      <x:patternFill patternType="solid">
        <x:fgColor rgb="FFEAF2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2" fontId="5" fillId="4" borderId="0" xfId="0" applyNumberFormat="1" applyFont="1" applyFill="1" applyBorder="1"/>
    <x:xf numFmtId="203" fontId="5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760abb46e471f" /><Relationship Type="http://schemas.openxmlformats.org/officeDocument/2006/relationships/theme" Target="/xl/theme/theme1.xml" Id="R03d39a1bf48d48c5" /><Relationship Type="http://schemas.openxmlformats.org/officeDocument/2006/relationships/sharedStrings" Target="/xl/sharedStrings.xml" Id="R741426de821940c9" /><Relationship Type="http://schemas.openxmlformats.org/officeDocument/2006/relationships/worksheet" Target="/xl/worksheets/sheet1.xml" Id="R7f804dd2a35e42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1" hidden="0" customWidth="1"/>
    <x:col min="2" max="2" width="23" hidden="0" customWidth="1"/>
    <x:col min="3" max="3" width="16" hidden="0" customWidth="1"/>
    <x:col min="4" max="4" width="17" hidden="0" customWidth="1"/>
    <x:col min="5" max="5" width="14" hidden="0" customWidth="1"/>
    <x:col min="6" max="6" width="19" hidden="0" customWidth="1"/>
    <x:col min="7" max="7" width="19" hidden="0" customWidth="1"/>
    <x:col min="8" max="8" width="15" hidden="0" customWidth="1"/>
  </x:cols>
  <x:sheetData>
    <x:row r="2">
      <x:c r="A2" s="1" t="str">
        <x:v>Sales deal tracker</x:v>
      </x:c>
    </x:row>
    <x:row r="3">
      <x:c r="A3" s="2" t="str">
        <x:v>Synthetic pipeline · USD · forecasts are not collected cash</x:v>
      </x:c>
    </x:row>
    <x:row r="5" ht="30" customHeight="1">
      <x:c r="A5" s="3" t="str">
        <x:v>Pipeline amount</x:v>
      </x:c>
      <x:c r="B5" s="6" t="n">
        <x:f>SUM(D11:D18)</x:f>
        <x:v>164000</x:v>
      </x:c>
      <x:c r="D5" s="11" t="str">
        <x:v>Expected close month</x:v>
      </x:c>
      <x:c r="E5" s="11" t="str">
        <x:v>Scheduled deal amount</x:v>
      </x:c>
      <x:c r="F5" s="11" t="str">
        <x:v>Forecast label</x:v>
      </x:c>
    </x:row>
    <x:row r="6">
      <x:c r="A6" s="3" t="str">
        <x:v>Weighted pipeline</x:v>
      </x:c>
      <x:c r="B6" s="6" t="n">
        <x:f>SUM(G11:G18)</x:f>
        <x:v>80000</x:v>
      </x:c>
      <x:c r="D6" s="12" t="n">
        <x:v>46296</x:v>
      </x:c>
      <x:c r="E6" s="13" t="n">
        <x:f>SUMIFS($D$11:$D$18,$F$11:$F$18,"&gt;="&amp;D6,$F$11:$F$18,"&lt;"&amp;DATE(YEAR(D6),MONTH(D6)+1,1))</x:f>
        <x:v>50000</x:v>
      </x:c>
      <x:c r="F6" t="str">
        <x:v>Unweighted forecast</x:v>
      </x:c>
    </x:row>
    <x:row r="7">
      <x:c r="D7" s="12" t="n">
        <x:v>46327</x:v>
      </x:c>
      <x:c r="E7" s="13" t="n">
        <x:f>SUMIFS($D$11:$D$18,$F$11:$F$18,"&gt;="&amp;D7,$F$11:$F$18,"&lt;"&amp;DATE(YEAR(D7),MONTH(D7)+1,1))</x:f>
        <x:v>37000</x:v>
      </x:c>
      <x:c r="F7" t="str">
        <x:v>Unweighted forecast</x:v>
      </x:c>
    </x:row>
    <x:row r="8">
      <x:c r="D8" s="12" t="n">
        <x:v>46357</x:v>
      </x:c>
      <x:c r="E8" s="13" t="n">
        <x:f>SUMIFS($D$11:$D$18,$F$11:$F$18,"&gt;="&amp;D8,$F$11:$F$18,"&lt;"&amp;DATE(YEAR(D8),MONTH(D8)+1,1))</x:f>
        <x:v>21000</x:v>
      </x:c>
      <x:c r="F8" t="str">
        <x:v>Unweighted forecast</x:v>
      </x:c>
    </x:row>
    <x:row r="9">
      <x:c r="D9" s="12" t="n">
        <x:v>46388</x:v>
      </x:c>
      <x:c r="E9" s="13" t="n">
        <x:f>SUMIFS($D$11:$D$18,$F$11:$F$18,"&gt;="&amp;D9,$F$11:$F$18,"&lt;"&amp;DATE(YEAR(D9),MONTH(D9)+1,1))</x:f>
        <x:v>56000</x:v>
      </x:c>
      <x:c r="F9" t="str">
        <x:v>Unweighted forecast</x:v>
      </x:c>
    </x:row>
    <x:row r="10" ht="32" customHeight="1">
      <x:c r="A10" s="11" t="str">
        <x:v>Deal ID</x:v>
      </x:c>
      <x:c r="B10" s="11" t="str">
        <x:v>Client</x:v>
      </x:c>
      <x:c r="C10" s="11" t="str">
        <x:v>Stage</x:v>
      </x:c>
      <x:c r="D10" s="11" t="str">
        <x:v>Amount (USD)</x:v>
      </x:c>
      <x:c r="E10" s="11" t="str">
        <x:v>Probability</x:v>
      </x:c>
      <x:c r="F10" s="11" t="str">
        <x:v>Expected close</x:v>
      </x:c>
      <x:c r="G10" s="11" t="str">
        <x:v>Weighted amount</x:v>
      </x:c>
      <x:c r="H10" s="11" t="str">
        <x:v>Owner</x:v>
      </x:c>
    </x:row>
    <x:row r="11">
      <x:c r="A11" s="15" t="str">
        <x:v>D-101</x:v>
      </x:c>
      <x:c r="B11" s="15" t="str">
        <x:v>Northstar Bakery</x:v>
      </x:c>
      <x:c r="C11" s="15" t="str">
        <x:v>Discovery</x:v>
      </x:c>
      <x:c r="D11" s="16" t="n">
        <x:v>18000</x:v>
      </x:c>
      <x:c r="E11" s="17" t="n">
        <x:v>0.2</x:v>
      </x:c>
      <x:c r="F11" s="18" t="n">
        <x:v>46315</x:v>
      </x:c>
      <x:c r="G11" s="13" t="n">
        <x:f>D11*E11</x:f>
        <x:v>3600</x:v>
      </x:c>
      <x:c r="H11" s="15" t="str">
        <x:v>Ari</x:v>
      </x:c>
    </x:row>
    <x:row r="12">
      <x:c r="A12" s="15" t="str">
        <x:v>D-102</x:v>
      </x:c>
      <x:c r="B12" s="15" t="str">
        <x:v>Cedar Works</x:v>
      </x:c>
      <x:c r="C12" s="15" t="str">
        <x:v>Proposal</x:v>
      </x:c>
      <x:c r="D12" s="16" t="n">
        <x:v>32000</x:v>
      </x:c>
      <x:c r="E12" s="17" t="n">
        <x:v>0.55</x:v>
      </x:c>
      <x:c r="F12" s="18" t="n">
        <x:v>46323</x:v>
      </x:c>
      <x:c r="G12" s="13" t="n">
        <x:f>D12*E12</x:f>
        <x:v>17600</x:v>
      </x:c>
      <x:c r="H12" s="15" t="str">
        <x:v>Bo</x:v>
      </x:c>
    </x:row>
    <x:row r="13">
      <x:c r="A13" s="15" t="str">
        <x:v>D-103</x:v>
      </x:c>
      <x:c r="B13" s="15" t="str">
        <x:v>Harbor Studio</x:v>
      </x:c>
      <x:c r="C13" s="15" t="str">
        <x:v>Negotiation</x:v>
      </x:c>
      <x:c r="D13" s="16" t="n">
        <x:v>25000</x:v>
      </x:c>
      <x:c r="E13" s="17" t="n">
        <x:v>0.8</x:v>
      </x:c>
      <x:c r="F13" s="18" t="n">
        <x:v>46338</x:v>
      </x:c>
      <x:c r="G13" s="13" t="n">
        <x:f>D13*E13</x:f>
        <x:v>20000</x:v>
      </x:c>
      <x:c r="H13" s="15" t="str">
        <x:v>Chen</x:v>
      </x:c>
    </x:row>
    <x:row r="14">
      <x:c r="A14" s="15" t="str">
        <x:v>D-104</x:v>
      </x:c>
      <x:c r="B14" s="15" t="str">
        <x:v>Juniper Market</x:v>
      </x:c>
      <x:c r="C14" s="15" t="str">
        <x:v>Qualified</x:v>
      </x:c>
      <x:c r="D14" s="16" t="n">
        <x:v>12000</x:v>
      </x:c>
      <x:c r="E14" s="17" t="n">
        <x:v>0.3</x:v>
      </x:c>
      <x:c r="F14" s="18" t="n">
        <x:v>46351</x:v>
      </x:c>
      <x:c r="G14" s="13" t="n">
        <x:f>D14*E14</x:f>
        <x:v>3600</x:v>
      </x:c>
      <x:c r="H14" s="15" t="str">
        <x:v>Ari</x:v>
      </x:c>
    </x:row>
    <x:row r="15">
      <x:c r="A15" s="15" t="str">
        <x:v>D-105</x:v>
      </x:c>
      <x:c r="B15" s="15" t="str">
        <x:v>Paper Kite Co</x:v>
      </x:c>
      <x:c r="C15" s="15" t="str">
        <x:v>Proposal</x:v>
      </x:c>
      <x:c r="D15" s="16" t="n">
        <x:v>0</x:v>
      </x:c>
      <x:c r="E15" s="17" t="n">
        <x:v>0.6</x:v>
      </x:c>
      <x:c r="F15" s="18" t="n">
        <x:v>46361</x:v>
      </x:c>
      <x:c r="G15" s="13" t="n">
        <x:f>D15*E15</x:f>
        <x:v>0</x:v>
      </x:c>
      <x:c r="H15" s="15" t="str">
        <x:v>Chen</x:v>
      </x:c>
    </x:row>
    <x:row r="16">
      <x:c r="A16" s="15" t="str">
        <x:v>D-106</x:v>
      </x:c>
      <x:c r="B16" s="15" t="str">
        <x:v>Maple &amp; Main</x:v>
      </x:c>
      <x:c r="C16" s="15" t="str">
        <x:v>Discovery</x:v>
      </x:c>
      <x:c r="D16" s="16" t="n">
        <x:v>21000</x:v>
      </x:c>
      <x:c r="E16" s="17" t="n">
        <x:v>0</x:v>
      </x:c>
      <x:c r="F16" s="18" t="n">
        <x:v>46375</x:v>
      </x:c>
      <x:c r="G16" s="13" t="n">
        <x:f>D16*E16</x:f>
        <x:v>0</x:v>
      </x:c>
      <x:c r="H16" s="15" t="str">
        <x:v>Bo</x:v>
      </x:c>
    </x:row>
    <x:row r="17">
      <x:c r="A17" s="15" t="str">
        <x:v>D-107</x:v>
      </x:c>
      <x:c r="B17" s="15" t="str">
        <x:v>Brightline Print</x:v>
      </x:c>
      <x:c r="C17" s="15" t="str">
        <x:v>Negotiation</x:v>
      </x:c>
      <x:c r="D17" s="16" t="n">
        <x:v>40000</x:v>
      </x:c>
      <x:c r="E17" s="17" t="n">
        <x:v>0.7</x:v>
      </x:c>
      <x:c r="F17" s="18" t="n">
        <x:v>46402</x:v>
      </x:c>
      <x:c r="G17" s="13" t="n">
        <x:f>D17*E17</x:f>
        <x:v>28000</x:v>
      </x:c>
      <x:c r="H17" s="15" t="str">
        <x:v>Ari</x:v>
      </x:c>
    </x:row>
    <x:row r="18">
      <x:c r="A18" s="15" t="str">
        <x:v>D-108</x:v>
      </x:c>
      <x:c r="B18" s="15" t="str">
        <x:v>Silver Fern Foods</x:v>
      </x:c>
      <x:c r="C18" s="15" t="str">
        <x:v>Proposal</x:v>
      </x:c>
      <x:c r="D18" s="16" t="n">
        <x:v>16000</x:v>
      </x:c>
      <x:c r="E18" s="17" t="n">
        <x:v>0.45</x:v>
      </x:c>
      <x:c r="F18" s="18" t="n">
        <x:v>46409</x:v>
      </x:c>
      <x:c r="G18" s="13" t="n">
        <x:f>D18*E18</x:f>
        <x:v>7200</x:v>
      </x:c>
      <x:c r="H18" s="15" t="str">
        <x:v>Chen</x:v>
      </x:c>
    </x:row>
  </x:sheetData>
  <x:dataValidations count="1">
    <x:dataValidation type="decimal" operator="between" sqref="E11:E18">
      <x:formula1>0</x:formula1>
      <x:formula2>1</x:formula2>
    </x:dataValidation>
  </x:dataValidations>
  <x:pageMargins left="0.7" right="0.7" top="0.75" bottom="0.75" header="0.3" footer="0.3"/>
</x:worksheet>
</file>